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abex.sharepoint.com/sites/FraternityDrive/Shared Documents/Resources/Team Resource Folder/005_Chapter_Services/"/>
    </mc:Choice>
  </mc:AlternateContent>
  <xr:revisionPtr revIDLastSave="0" documentId="14_{E61B786D-E9D5-5044-A8C2-BDAECEF54395}" xr6:coauthVersionLast="47" xr6:coauthVersionMax="47" xr10:uidLastSave="{00000000-0000-0000-0000-000000000000}"/>
  <bookViews>
    <workbookView xWindow="35460" yWindow="1320" windowWidth="30240" windowHeight="17200" activeTab="3" xr2:uid="{99EBDC5A-9EBB-A540-A543-4F63CB37DAF6}"/>
  </bookViews>
  <sheets>
    <sheet name="Spring 2026" sheetId="1" r:id="rId1"/>
    <sheet name="Fall 2026" sheetId="2" r:id="rId2"/>
    <sheet name="Total Tracking Spring 2026" sheetId="3" r:id="rId3"/>
    <sheet name="Total Tracking Fall 202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0" i="2"/>
  <c r="B18" i="1"/>
  <c r="D18" i="1" s="1"/>
  <c r="B18" i="2"/>
  <c r="D18" i="2" s="1"/>
  <c r="D41" i="2"/>
  <c r="D41" i="1"/>
  <c r="D66" i="1"/>
  <c r="D67" i="1"/>
  <c r="D65" i="2"/>
  <c r="D66" i="2"/>
  <c r="D67" i="2"/>
  <c r="D62" i="1"/>
  <c r="D63" i="1"/>
  <c r="D64" i="1"/>
  <c r="D65" i="1"/>
  <c r="D68" i="1"/>
  <c r="C5" i="3"/>
  <c r="D26" i="1"/>
  <c r="C5" i="4"/>
  <c r="D5" i="4"/>
  <c r="E5" i="4"/>
  <c r="F5" i="4"/>
  <c r="G5" i="4"/>
  <c r="H5" i="4"/>
  <c r="B5" i="4"/>
  <c r="D5" i="3"/>
  <c r="E5" i="3"/>
  <c r="F5" i="3"/>
  <c r="G5" i="3"/>
  <c r="H5" i="3"/>
  <c r="B5" i="3"/>
  <c r="B19" i="2"/>
  <c r="D69" i="1" l="1"/>
  <c r="D24" i="2"/>
  <c r="D26" i="2"/>
  <c r="D94" i="2"/>
  <c r="D93" i="2"/>
  <c r="D92" i="2"/>
  <c r="D91" i="2"/>
  <c r="D89" i="2"/>
  <c r="D88" i="2"/>
  <c r="B87" i="2"/>
  <c r="D82" i="2"/>
  <c r="D81" i="2"/>
  <c r="D80" i="2"/>
  <c r="D79" i="2"/>
  <c r="D78" i="2"/>
  <c r="D76" i="2"/>
  <c r="D75" i="2"/>
  <c r="D74" i="2"/>
  <c r="D73" i="2"/>
  <c r="D68" i="2"/>
  <c r="D64" i="2"/>
  <c r="D63" i="2"/>
  <c r="D62" i="2"/>
  <c r="D58" i="2"/>
  <c r="D57" i="2"/>
  <c r="D56" i="2"/>
  <c r="D55" i="2"/>
  <c r="D54" i="2"/>
  <c r="D50" i="2"/>
  <c r="D49" i="2"/>
  <c r="D48" i="2"/>
  <c r="D47" i="2"/>
  <c r="D46" i="2"/>
  <c r="D42" i="2"/>
  <c r="D40" i="2"/>
  <c r="D36" i="2"/>
  <c r="D35" i="2"/>
  <c r="D33" i="2"/>
  <c r="D32" i="2"/>
  <c r="D28" i="2"/>
  <c r="D27" i="2"/>
  <c r="D25" i="2"/>
  <c r="D19" i="2"/>
  <c r="B17" i="2"/>
  <c r="D17" i="2" s="1"/>
  <c r="B16" i="2"/>
  <c r="D16" i="2" s="1"/>
  <c r="B15" i="2"/>
  <c r="D15" i="2" s="1"/>
  <c r="B14" i="2"/>
  <c r="D14" i="2" s="1"/>
  <c r="B13" i="2"/>
  <c r="D13" i="2" s="1"/>
  <c r="D21" i="2" s="1"/>
  <c r="D7" i="2"/>
  <c r="D6" i="2"/>
  <c r="D94" i="1"/>
  <c r="D89" i="1"/>
  <c r="B17" i="1"/>
  <c r="D17" i="1" s="1"/>
  <c r="B87" i="1"/>
  <c r="D88" i="1"/>
  <c r="D93" i="1"/>
  <c r="D91" i="1"/>
  <c r="D92" i="1"/>
  <c r="D79" i="1"/>
  <c r="D80" i="1"/>
  <c r="D81" i="1"/>
  <c r="D82" i="1"/>
  <c r="D78" i="1"/>
  <c r="D74" i="1"/>
  <c r="D75" i="1"/>
  <c r="D76" i="1"/>
  <c r="D73" i="1"/>
  <c r="D58" i="1"/>
  <c r="D50" i="1"/>
  <c r="D55" i="1"/>
  <c r="D56" i="1"/>
  <c r="D57" i="1"/>
  <c r="D54" i="1"/>
  <c r="D49" i="1"/>
  <c r="D48" i="1"/>
  <c r="D47" i="1"/>
  <c r="D46" i="1"/>
  <c r="D40" i="1"/>
  <c r="D42" i="1"/>
  <c r="D33" i="1"/>
  <c r="D34" i="1"/>
  <c r="D35" i="1"/>
  <c r="D36" i="1"/>
  <c r="D32" i="1"/>
  <c r="D69" i="2" l="1"/>
  <c r="F4" i="4" s="1"/>
  <c r="F6" i="4" s="1"/>
  <c r="D37" i="2"/>
  <c r="B4" i="4" s="1"/>
  <c r="B6" i="4" s="1"/>
  <c r="D59" i="2"/>
  <c r="E4" i="4" s="1"/>
  <c r="E6" i="4" s="1"/>
  <c r="D29" i="2"/>
  <c r="D43" i="2"/>
  <c r="C4" i="4" s="1"/>
  <c r="C6" i="4" s="1"/>
  <c r="D51" i="2"/>
  <c r="D4" i="4" s="1"/>
  <c r="D6" i="4" s="1"/>
  <c r="D83" i="2"/>
  <c r="G4" i="4" s="1"/>
  <c r="G6" i="4" s="1"/>
  <c r="C87" i="2"/>
  <c r="D87" i="2" s="1"/>
  <c r="D95" i="2" s="1"/>
  <c r="D97" i="2" s="1"/>
  <c r="D8" i="2"/>
  <c r="D9" i="2" s="1"/>
  <c r="F4" i="3"/>
  <c r="F6" i="3" s="1"/>
  <c r="D59" i="1"/>
  <c r="E4" i="3" s="1"/>
  <c r="E6" i="3" s="1"/>
  <c r="D43" i="1"/>
  <c r="C4" i="3" s="1"/>
  <c r="C6" i="3" s="1"/>
  <c r="D83" i="1"/>
  <c r="G4" i="3" s="1"/>
  <c r="G6" i="3" s="1"/>
  <c r="D51" i="1"/>
  <c r="D4" i="3" s="1"/>
  <c r="D6" i="3" s="1"/>
  <c r="D37" i="1"/>
  <c r="B4" i="3" s="1"/>
  <c r="B6" i="3" s="1"/>
  <c r="D28" i="1"/>
  <c r="D27" i="1"/>
  <c r="D25" i="1"/>
  <c r="D24" i="1"/>
  <c r="D19" i="1"/>
  <c r="B16" i="1"/>
  <c r="D16" i="1" s="1"/>
  <c r="B15" i="1"/>
  <c r="D15" i="1" s="1"/>
  <c r="B14" i="1"/>
  <c r="D14" i="1" s="1"/>
  <c r="B13" i="1"/>
  <c r="D13" i="1" s="1"/>
  <c r="D21" i="1" s="1"/>
  <c r="D99" i="2" l="1"/>
  <c r="H4" i="4"/>
  <c r="H6" i="4" s="1"/>
  <c r="D29" i="1"/>
  <c r="D7" i="1" l="1"/>
  <c r="D6" i="1"/>
  <c r="C87" i="1" l="1"/>
  <c r="D87" i="1" s="1"/>
  <c r="D95" i="1" s="1"/>
  <c r="D8" i="1"/>
  <c r="D9" i="1" s="1"/>
  <c r="H4" i="3" l="1"/>
  <c r="H6" i="3" s="1"/>
  <c r="D97" i="1"/>
  <c r="D99" i="1"/>
</calcChain>
</file>

<file path=xl/sharedStrings.xml><?xml version="1.0" encoding="utf-8"?>
<sst xmlns="http://schemas.openxmlformats.org/spreadsheetml/2006/main" count="243" uniqueCount="102">
  <si>
    <t>Spring 2026 Budget</t>
  </si>
  <si>
    <t>Quantity</t>
  </si>
  <si>
    <t>Amount</t>
  </si>
  <si>
    <t>Budget</t>
  </si>
  <si>
    <t>Receivables</t>
  </si>
  <si>
    <t>Brother Dues</t>
  </si>
  <si>
    <t>Associate Dues</t>
  </si>
  <si>
    <t>5% Uncollectible</t>
  </si>
  <si>
    <t>Receivables Total</t>
  </si>
  <si>
    <t>Expenses</t>
  </si>
  <si>
    <t>National Dues and Fees</t>
  </si>
  <si>
    <t>Member Dues</t>
  </si>
  <si>
    <t>Member dues increases one dollar every semester per Supreme Law.</t>
  </si>
  <si>
    <t>Housing Investment Fund</t>
  </si>
  <si>
    <t>Risk Management Assessement (Insurance)</t>
  </si>
  <si>
    <t>$300 for the year. You should collect half of it each semester.</t>
  </si>
  <si>
    <t>Pre-Initiation</t>
  </si>
  <si>
    <r>
      <rPr>
        <sz val="12"/>
        <color rgb="FF000000"/>
        <rFont val="Trebuchet MS"/>
        <family val="2"/>
      </rPr>
      <t xml:space="preserve">This includes the associate member pin ($10) and </t>
    </r>
    <r>
      <rPr>
        <i/>
        <sz val="12"/>
        <color rgb="FF000000"/>
        <rFont val="Trebuchet MS"/>
        <family val="2"/>
      </rPr>
      <t>The White Diamond ($15)</t>
    </r>
    <r>
      <rPr>
        <sz val="12"/>
        <color rgb="FF000000"/>
        <rFont val="Trebuchet MS"/>
        <family val="2"/>
      </rPr>
      <t>.</t>
    </r>
  </si>
  <si>
    <t>Initiation Fee</t>
  </si>
  <si>
    <t>This includes the $195 for initiation fee and the $20 for the brotherhood pin.</t>
  </si>
  <si>
    <t>New Initiate Risk Management Assessment</t>
  </si>
  <si>
    <t>Associate semester risk fee of $100 billed on day of initiation.</t>
  </si>
  <si>
    <t>Fall New Member Risk Management Assessment</t>
  </si>
  <si>
    <t>Fall 2025 associate members are billed for half a year's insurance in February.</t>
  </si>
  <si>
    <t xml:space="preserve">OmegaFi Fees </t>
  </si>
  <si>
    <t>Total National Dues and Fees</t>
  </si>
  <si>
    <t>Conferences</t>
  </si>
  <si>
    <t>Pi Kapp College for Chapter Officers</t>
  </si>
  <si>
    <t>Only billed in fall semesters.</t>
  </si>
  <si>
    <t>Pi Kapp College for Chapter Officers Extra Delegate</t>
  </si>
  <si>
    <t>Supreme Chapter</t>
  </si>
  <si>
    <t>The second installment of the registration fee for Supreme Chapter 59.</t>
  </si>
  <si>
    <t>Supreme Chapter Extra Delegate</t>
  </si>
  <si>
    <t>Travel Subsidy</t>
  </si>
  <si>
    <t>Option to help budget for travel costs to conferences.</t>
  </si>
  <si>
    <t>Total Conferences</t>
  </si>
  <si>
    <t>Recruitment</t>
  </si>
  <si>
    <t>Venue Rental Fees</t>
  </si>
  <si>
    <t>Food</t>
  </si>
  <si>
    <t>Marketing Materials</t>
  </si>
  <si>
    <t>T-Shirts</t>
  </si>
  <si>
    <t>Miscellaneous</t>
  </si>
  <si>
    <t>Total Recruitment</t>
  </si>
  <si>
    <t>Associate Member Education</t>
  </si>
  <si>
    <t>Educational Materials</t>
  </si>
  <si>
    <t>Ritual and Sub-Ritual Supplies</t>
  </si>
  <si>
    <t>Total Associate Member Education</t>
  </si>
  <si>
    <t>Member Experience</t>
  </si>
  <si>
    <t>Brotherhood</t>
  </si>
  <si>
    <t>Intramurals</t>
  </si>
  <si>
    <t>Committee Supplies</t>
  </si>
  <si>
    <t>Total Member Experience</t>
  </si>
  <si>
    <t>Alumni Engagement</t>
  </si>
  <si>
    <t>Composite Fee</t>
  </si>
  <si>
    <t>Homecoming</t>
  </si>
  <si>
    <t>Make sure you are budgeting for food, supplies, venue rental, etc.</t>
  </si>
  <si>
    <t>Alumni Events</t>
  </si>
  <si>
    <t>Senior Gifts</t>
  </si>
  <si>
    <t>Total Alumni Engagement</t>
  </si>
  <si>
    <t>Service and Philanthropy</t>
  </si>
  <si>
    <t>Supplies</t>
  </si>
  <si>
    <t>Rental Fees</t>
  </si>
  <si>
    <t>Incentives</t>
  </si>
  <si>
    <t>Awards</t>
  </si>
  <si>
    <t>Total Service and Philanthropy</t>
  </si>
  <si>
    <t>Social</t>
  </si>
  <si>
    <t>FORMAL</t>
  </si>
  <si>
    <t xml:space="preserve">       Formal Venue Rental Fee</t>
  </si>
  <si>
    <t xml:space="preserve">       Formal Food</t>
  </si>
  <si>
    <t xml:space="preserve">       Formal Security</t>
  </si>
  <si>
    <t xml:space="preserve">       Formal Band / DJ</t>
  </si>
  <si>
    <t xml:space="preserve">OTHER SOCIAL </t>
  </si>
  <si>
    <t xml:space="preserve">       Venue Rental Fee</t>
  </si>
  <si>
    <t xml:space="preserve">       Security</t>
  </si>
  <si>
    <t xml:space="preserve">       Food</t>
  </si>
  <si>
    <t xml:space="preserve">       Decorations</t>
  </si>
  <si>
    <t xml:space="preserve">       Band / DJ</t>
  </si>
  <si>
    <t>Total Social</t>
  </si>
  <si>
    <t>Chapter Operations</t>
  </si>
  <si>
    <t>ADMINISTRATIVE</t>
  </si>
  <si>
    <t xml:space="preserve">       Contribution to Savings</t>
  </si>
  <si>
    <t>Suggested that this is 5% of total budgeted receivables.</t>
  </si>
  <si>
    <t xml:space="preserve">       Bank Fees</t>
  </si>
  <si>
    <t xml:space="preserve">       IRS 990 Preparation Fee</t>
  </si>
  <si>
    <t>INTERFRATERNAL</t>
  </si>
  <si>
    <t xml:space="preserve">       IFC Dues</t>
  </si>
  <si>
    <t xml:space="preserve">       Reg Fees for other orgs. Philanthropy</t>
  </si>
  <si>
    <t xml:space="preserve">       Greek Week</t>
  </si>
  <si>
    <t>Total Chapter Operations</t>
  </si>
  <si>
    <t>Total Expenses</t>
  </si>
  <si>
    <t>Surplus / Defecit</t>
  </si>
  <si>
    <t>Fall 2026 Budget</t>
  </si>
  <si>
    <r>
      <rPr>
        <sz val="12"/>
        <color rgb="FF000000"/>
        <rFont val="Trebuchet MS"/>
        <family val="2"/>
      </rPr>
      <t xml:space="preserve">This includes the associate member pin ($10) and </t>
    </r>
    <r>
      <rPr>
        <i/>
        <sz val="12"/>
        <color rgb="FF000000"/>
        <rFont val="Trebuchet MS"/>
        <family val="2"/>
      </rPr>
      <t>The White Diamond ($15).</t>
    </r>
  </si>
  <si>
    <t>Fall associate members are billed for half a year's insurance in Febrauary.</t>
  </si>
  <si>
    <t>Bill for Pi Kapp College for Chapter Officers in January of 2027.</t>
  </si>
  <si>
    <t>Chapters have the option to send extra delegates, but there is a cost.</t>
  </si>
  <si>
    <t>Billed each spring so it isn't one lump bill every Supreme Chapter year.</t>
  </si>
  <si>
    <t>BUDGETED VS ACTUAL</t>
  </si>
  <si>
    <t xml:space="preserve"> </t>
  </si>
  <si>
    <t>Budgets</t>
  </si>
  <si>
    <t>Spent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</si>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</sst>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20"/>
      <color theme="1"/>
      <name val="Trebuchet MS"/>
      <family val="2"/>
    </font>
    <font>
      <sz val="20"/>
      <color theme="1"/>
      <name val="Trebuchet MS"/>
      <family val="2"/>
    </font>
    <font>
      <b/>
      <sz val="26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i/>
      <sz val="12"/>
      <color rgb="FF000000"/>
      <name val="Trebuchet MS"/>
      <family val="2"/>
    </font>
    <font>
      <sz val="12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44" fontId="3" fillId="0" borderId="0" xfId="1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4" fillId="0" borderId="1" xfId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4" fontId="3" fillId="0" borderId="1" xfId="1" applyFont="1" applyBorder="1"/>
    <xf numFmtId="0" fontId="3" fillId="2" borderId="1" xfId="0" applyFont="1" applyFill="1" applyBorder="1"/>
    <xf numFmtId="44" fontId="3" fillId="2" borderId="1" xfId="1" applyFont="1" applyFill="1" applyBorder="1"/>
    <xf numFmtId="0" fontId="4" fillId="0" borderId="1" xfId="0" applyFont="1" applyBorder="1"/>
    <xf numFmtId="44" fontId="4" fillId="0" borderId="1" xfId="1" applyFont="1" applyBorder="1"/>
    <xf numFmtId="0" fontId="5" fillId="0" borderId="1" xfId="0" applyFont="1" applyBorder="1" applyAlignment="1">
      <alignment horizontal="center"/>
    </xf>
    <xf numFmtId="44" fontId="3" fillId="0" borderId="1" xfId="1" applyFont="1" applyFill="1" applyBorder="1"/>
    <xf numFmtId="0" fontId="3" fillId="0" borderId="1" xfId="0" applyFont="1" applyBorder="1" applyAlignment="1">
      <alignment horizontal="left"/>
    </xf>
    <xf numFmtId="44" fontId="3" fillId="2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49" fontId="3" fillId="0" borderId="0" xfId="1" applyNumberFormat="1" applyFont="1"/>
    <xf numFmtId="49" fontId="3" fillId="0" borderId="1" xfId="0" applyNumberFormat="1" applyFont="1" applyBorder="1"/>
    <xf numFmtId="49" fontId="3" fillId="0" borderId="1" xfId="1" applyNumberFormat="1" applyFont="1" applyBorder="1"/>
    <xf numFmtId="0" fontId="3" fillId="0" borderId="1" xfId="1" applyNumberFormat="1" applyFont="1" applyBorder="1" applyAlignment="1">
      <alignment horizontal="left"/>
    </xf>
    <xf numFmtId="0" fontId="3" fillId="0" borderId="1" xfId="1" applyNumberFormat="1" applyFont="1" applyBorder="1"/>
    <xf numFmtId="0" fontId="3" fillId="0" borderId="1" xfId="1" applyNumberFormat="1" applyFont="1" applyBorder="1" applyAlignment="1">
      <alignment vertical="top"/>
    </xf>
    <xf numFmtId="164" fontId="3" fillId="0" borderId="1" xfId="0" applyNumberFormat="1" applyFont="1" applyBorder="1"/>
    <xf numFmtId="44" fontId="3" fillId="0" borderId="1" xfId="0" applyNumberFormat="1" applyFont="1" applyBorder="1"/>
    <xf numFmtId="0" fontId="3" fillId="3" borderId="0" xfId="0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4" fillId="0" borderId="1" xfId="0" applyNumberFormat="1" applyFont="1" applyBorder="1"/>
    <xf numFmtId="0" fontId="3" fillId="4" borderId="1" xfId="0" applyFont="1" applyFill="1" applyBorder="1"/>
    <xf numFmtId="44" fontId="9" fillId="0" borderId="1" xfId="1" applyFont="1" applyBorder="1"/>
    <xf numFmtId="0" fontId="9" fillId="0" borderId="1" xfId="1" applyNumberFormat="1" applyFont="1" applyBorder="1" applyAlignment="1">
      <alignment vertical="top"/>
    </xf>
    <xf numFmtId="49" fontId="12" fillId="0" borderId="1" xfId="0" applyNumberFormat="1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2E4A-946A-204F-B00E-3C2A16B63E41}">
  <dimension ref="A1:L99"/>
  <sheetViews>
    <sheetView zoomScaleNormal="100" workbookViewId="0">
      <pane ySplit="4" topLeftCell="A75" activePane="bottomLeft" state="frozen"/>
      <selection pane="bottomLeft" activeCell="F32" sqref="F32"/>
    </sheetView>
  </sheetViews>
  <sheetFormatPr baseColWidth="10" defaultColWidth="11" defaultRowHeight="16" x14ac:dyDescent="0.2"/>
  <cols>
    <col min="1" max="1" width="50.33203125" style="1" customWidth="1"/>
    <col min="2" max="2" width="9.6640625" style="1" bestFit="1" customWidth="1"/>
    <col min="3" max="3" width="13.5" style="1" bestFit="1" customWidth="1"/>
    <col min="4" max="4" width="13.5" style="2" bestFit="1" customWidth="1"/>
    <col min="5" max="5" width="11" style="1"/>
    <col min="6" max="6" width="81" style="19" bestFit="1" customWidth="1"/>
    <col min="7" max="16384" width="11" style="1"/>
  </cols>
  <sheetData>
    <row r="1" spans="1:6" x14ac:dyDescent="0.2">
      <c r="A1" s="36" t="s">
        <v>0</v>
      </c>
      <c r="B1" s="36"/>
      <c r="C1" s="36"/>
      <c r="D1" s="36"/>
    </row>
    <row r="2" spans="1:6" x14ac:dyDescent="0.2">
      <c r="A2" s="36"/>
      <c r="B2" s="36"/>
      <c r="C2" s="36"/>
      <c r="D2" s="36"/>
    </row>
    <row r="3" spans="1:6" x14ac:dyDescent="0.2">
      <c r="A3" s="36"/>
      <c r="B3" s="36"/>
      <c r="C3" s="36"/>
      <c r="D3" s="36"/>
    </row>
    <row r="4" spans="1:6" ht="33" x14ac:dyDescent="0.35">
      <c r="A4" s="3"/>
      <c r="B4" s="4" t="s">
        <v>1</v>
      </c>
      <c r="C4" s="4" t="s">
        <v>2</v>
      </c>
      <c r="D4" s="5" t="s">
        <v>3</v>
      </c>
      <c r="E4" s="6"/>
      <c r="F4" s="20"/>
    </row>
    <row r="5" spans="1:6" x14ac:dyDescent="0.2">
      <c r="A5" s="7" t="s">
        <v>4</v>
      </c>
      <c r="B5" s="6"/>
      <c r="C5" s="6"/>
      <c r="D5" s="8"/>
      <c r="E5" s="6"/>
      <c r="F5" s="20"/>
    </row>
    <row r="6" spans="1:6" x14ac:dyDescent="0.2">
      <c r="A6" s="6" t="s">
        <v>5</v>
      </c>
      <c r="B6" s="9"/>
      <c r="C6" s="10"/>
      <c r="D6" s="8">
        <f>B6*C6</f>
        <v>0</v>
      </c>
      <c r="E6" s="6"/>
      <c r="F6" s="20"/>
    </row>
    <row r="7" spans="1:6" x14ac:dyDescent="0.2">
      <c r="A7" s="6" t="s">
        <v>6</v>
      </c>
      <c r="B7" s="9"/>
      <c r="C7" s="10"/>
      <c r="D7" s="8">
        <f>B7*C7</f>
        <v>0</v>
      </c>
      <c r="E7" s="6"/>
      <c r="F7" s="20"/>
    </row>
    <row r="8" spans="1:6" x14ac:dyDescent="0.2">
      <c r="A8" s="6" t="s">
        <v>7</v>
      </c>
      <c r="B8" s="6"/>
      <c r="C8" s="6"/>
      <c r="D8" s="8">
        <f>(D6+D7)*0.05</f>
        <v>0</v>
      </c>
      <c r="E8" s="6"/>
      <c r="F8" s="20"/>
    </row>
    <row r="9" spans="1:6" x14ac:dyDescent="0.2">
      <c r="A9" s="11" t="s">
        <v>8</v>
      </c>
      <c r="B9" s="11"/>
      <c r="C9" s="11"/>
      <c r="D9" s="12">
        <f>D6+D7-D8</f>
        <v>0</v>
      </c>
      <c r="E9" s="6"/>
      <c r="F9" s="20"/>
    </row>
    <row r="10" spans="1:6" x14ac:dyDescent="0.2">
      <c r="A10" s="6"/>
      <c r="B10" s="6"/>
      <c r="C10" s="6"/>
      <c r="D10" s="8"/>
      <c r="E10" s="6"/>
      <c r="F10" s="20"/>
    </row>
    <row r="11" spans="1:6" ht="30" x14ac:dyDescent="0.3">
      <c r="A11" s="13" t="s">
        <v>9</v>
      </c>
      <c r="B11" s="6"/>
      <c r="C11" s="6"/>
      <c r="D11" s="8"/>
      <c r="E11" s="6"/>
      <c r="F11" s="21"/>
    </row>
    <row r="12" spans="1:6" x14ac:dyDescent="0.2">
      <c r="A12" s="7" t="s">
        <v>10</v>
      </c>
      <c r="B12" s="6"/>
      <c r="C12" s="6"/>
      <c r="D12" s="8"/>
      <c r="E12" s="6"/>
      <c r="F12" s="21"/>
    </row>
    <row r="13" spans="1:6" x14ac:dyDescent="0.2">
      <c r="A13" s="6" t="s">
        <v>11</v>
      </c>
      <c r="B13" s="6">
        <f>B6</f>
        <v>0</v>
      </c>
      <c r="C13" s="8">
        <v>85</v>
      </c>
      <c r="D13" s="8">
        <f>B13*C13</f>
        <v>0</v>
      </c>
      <c r="E13" s="6"/>
      <c r="F13" s="20" t="s">
        <v>12</v>
      </c>
    </row>
    <row r="14" spans="1:6" x14ac:dyDescent="0.2">
      <c r="A14" s="6" t="s">
        <v>13</v>
      </c>
      <c r="B14" s="6">
        <f>B6</f>
        <v>0</v>
      </c>
      <c r="C14" s="8">
        <v>10</v>
      </c>
      <c r="D14" s="8">
        <f t="shared" ref="D14" si="0">B14*C14</f>
        <v>0</v>
      </c>
      <c r="E14" s="6"/>
      <c r="F14" s="21"/>
    </row>
    <row r="15" spans="1:6" x14ac:dyDescent="0.2">
      <c r="A15" s="6" t="s">
        <v>14</v>
      </c>
      <c r="B15" s="6">
        <f>B6</f>
        <v>0</v>
      </c>
      <c r="C15" s="8">
        <v>150</v>
      </c>
      <c r="D15" s="8">
        <f t="shared" ref="D15:D20" si="1">C15*B15</f>
        <v>0</v>
      </c>
      <c r="E15" s="6"/>
      <c r="F15" s="20" t="s">
        <v>15</v>
      </c>
    </row>
    <row r="16" spans="1:6" ht="17.25" customHeight="1" x14ac:dyDescent="0.2">
      <c r="A16" s="6" t="s">
        <v>16</v>
      </c>
      <c r="B16" s="6">
        <f>B7</f>
        <v>0</v>
      </c>
      <c r="C16" s="8">
        <v>95</v>
      </c>
      <c r="D16" s="8">
        <f t="shared" si="1"/>
        <v>0</v>
      </c>
      <c r="E16" s="6"/>
      <c r="F16" s="34" t="s">
        <v>17</v>
      </c>
    </row>
    <row r="17" spans="1:12" x14ac:dyDescent="0.2">
      <c r="A17" s="6" t="s">
        <v>18</v>
      </c>
      <c r="B17" s="6">
        <f>B7</f>
        <v>0</v>
      </c>
      <c r="C17" s="8">
        <v>215</v>
      </c>
      <c r="D17" s="8">
        <f t="shared" si="1"/>
        <v>0</v>
      </c>
      <c r="E17" s="6"/>
      <c r="F17" s="20" t="s">
        <v>19</v>
      </c>
    </row>
    <row r="18" spans="1:12" x14ac:dyDescent="0.2">
      <c r="A18" s="6" t="s">
        <v>20</v>
      </c>
      <c r="B18" s="6">
        <f>B7</f>
        <v>0</v>
      </c>
      <c r="C18" s="8">
        <v>100</v>
      </c>
      <c r="D18" s="8">
        <f t="shared" si="1"/>
        <v>0</v>
      </c>
      <c r="E18" s="6"/>
      <c r="F18" s="20" t="s">
        <v>21</v>
      </c>
    </row>
    <row r="19" spans="1:12" x14ac:dyDescent="0.2">
      <c r="A19" s="6" t="s">
        <v>22</v>
      </c>
      <c r="B19" s="31">
        <v>0</v>
      </c>
      <c r="C19" s="8">
        <v>150</v>
      </c>
      <c r="D19" s="8">
        <f t="shared" si="1"/>
        <v>0</v>
      </c>
      <c r="E19" s="6"/>
      <c r="F19" s="20" t="s">
        <v>23</v>
      </c>
    </row>
    <row r="20" spans="1:12" x14ac:dyDescent="0.2">
      <c r="A20" s="6" t="s">
        <v>24</v>
      </c>
      <c r="B20" s="31">
        <v>0</v>
      </c>
      <c r="C20" s="8">
        <v>37.979999999999997</v>
      </c>
      <c r="D20" s="8">
        <f t="shared" si="1"/>
        <v>0</v>
      </c>
      <c r="E20" s="6"/>
      <c r="F20" s="20"/>
    </row>
    <row r="21" spans="1:12" x14ac:dyDescent="0.2">
      <c r="A21" s="11" t="s">
        <v>25</v>
      </c>
      <c r="B21" s="11"/>
      <c r="C21" s="11"/>
      <c r="D21" s="12">
        <f>SUM(D13:D20)</f>
        <v>0</v>
      </c>
      <c r="E21" s="6"/>
      <c r="F21" s="21"/>
    </row>
    <row r="22" spans="1:12" x14ac:dyDescent="0.2">
      <c r="A22" s="6"/>
      <c r="B22" s="6"/>
      <c r="C22" s="6"/>
      <c r="D22" s="8"/>
      <c r="E22" s="6"/>
      <c r="F22" s="21"/>
    </row>
    <row r="23" spans="1:12" x14ac:dyDescent="0.2">
      <c r="A23" s="7" t="s">
        <v>26</v>
      </c>
      <c r="B23" s="6"/>
      <c r="C23" s="6"/>
      <c r="D23" s="8"/>
      <c r="E23" s="6"/>
      <c r="F23" s="21"/>
    </row>
    <row r="24" spans="1:12" x14ac:dyDescent="0.2">
      <c r="A24" s="6" t="s">
        <v>27</v>
      </c>
      <c r="B24" s="6"/>
      <c r="C24" s="8">
        <v>2600</v>
      </c>
      <c r="D24" s="8">
        <f>0</f>
        <v>0</v>
      </c>
      <c r="E24" s="6"/>
      <c r="F24" s="21" t="s">
        <v>28</v>
      </c>
      <c r="J24" s="2"/>
    </row>
    <row r="25" spans="1:12" x14ac:dyDescent="0.2">
      <c r="A25" s="6" t="s">
        <v>29</v>
      </c>
      <c r="B25" s="6"/>
      <c r="C25" s="8">
        <v>450</v>
      </c>
      <c r="D25" s="8">
        <f>C25*B25</f>
        <v>0</v>
      </c>
      <c r="E25" s="6"/>
      <c r="F25" s="21" t="s">
        <v>95</v>
      </c>
      <c r="J25" s="2"/>
    </row>
    <row r="26" spans="1:12" x14ac:dyDescent="0.2">
      <c r="A26" s="6" t="s">
        <v>30</v>
      </c>
      <c r="B26" s="6"/>
      <c r="C26" s="8">
        <v>1100</v>
      </c>
      <c r="D26" s="8">
        <f>C26</f>
        <v>1100</v>
      </c>
      <c r="E26" s="6"/>
      <c r="F26" s="21" t="s">
        <v>31</v>
      </c>
      <c r="J26" s="2"/>
    </row>
    <row r="27" spans="1:12" x14ac:dyDescent="0.2">
      <c r="A27" s="6" t="s">
        <v>32</v>
      </c>
      <c r="B27" s="9"/>
      <c r="C27" s="8">
        <v>1100</v>
      </c>
      <c r="D27" s="8">
        <f>C27*B27</f>
        <v>0</v>
      </c>
      <c r="E27" s="6"/>
      <c r="F27" s="21" t="s">
        <v>95</v>
      </c>
      <c r="J27" s="2"/>
      <c r="L27" s="2"/>
    </row>
    <row r="28" spans="1:12" x14ac:dyDescent="0.2">
      <c r="A28" s="6" t="s">
        <v>33</v>
      </c>
      <c r="B28" s="6"/>
      <c r="C28" s="10"/>
      <c r="D28" s="14">
        <f>C28</f>
        <v>0</v>
      </c>
      <c r="E28" s="6"/>
      <c r="F28" s="21" t="s">
        <v>34</v>
      </c>
      <c r="J28" s="2"/>
    </row>
    <row r="29" spans="1:12" x14ac:dyDescent="0.2">
      <c r="A29" s="11" t="s">
        <v>35</v>
      </c>
      <c r="B29" s="11"/>
      <c r="C29" s="11"/>
      <c r="D29" s="12">
        <f>SUM(D23:D28)</f>
        <v>1100</v>
      </c>
      <c r="E29" s="6"/>
      <c r="F29" s="21"/>
      <c r="J29" s="2"/>
    </row>
    <row r="30" spans="1:12" x14ac:dyDescent="0.2">
      <c r="A30" s="6"/>
      <c r="B30" s="6"/>
      <c r="C30" s="6"/>
      <c r="D30" s="8"/>
      <c r="E30" s="6"/>
      <c r="F30" s="21"/>
    </row>
    <row r="31" spans="1:12" x14ac:dyDescent="0.2">
      <c r="A31" s="7" t="s">
        <v>36</v>
      </c>
      <c r="B31" s="6"/>
      <c r="C31" s="6"/>
      <c r="D31" s="8"/>
      <c r="E31" s="6"/>
      <c r="F31" s="21"/>
    </row>
    <row r="32" spans="1:12" x14ac:dyDescent="0.2">
      <c r="A32" s="6" t="s">
        <v>37</v>
      </c>
      <c r="B32" s="6"/>
      <c r="C32" s="10"/>
      <c r="D32" s="8">
        <f>C32</f>
        <v>0</v>
      </c>
      <c r="E32" s="6"/>
      <c r="F32" s="21"/>
    </row>
    <row r="33" spans="1:7" x14ac:dyDescent="0.2">
      <c r="A33" s="6" t="s">
        <v>38</v>
      </c>
      <c r="B33" s="6"/>
      <c r="C33" s="10"/>
      <c r="D33" s="8">
        <f t="shared" ref="D33:D36" si="2">C33</f>
        <v>0</v>
      </c>
      <c r="E33" s="6"/>
      <c r="F33" s="21"/>
    </row>
    <row r="34" spans="1:7" x14ac:dyDescent="0.2">
      <c r="A34" s="6" t="s">
        <v>39</v>
      </c>
      <c r="B34" s="6"/>
      <c r="C34" s="10"/>
      <c r="D34" s="8">
        <f t="shared" si="2"/>
        <v>0</v>
      </c>
      <c r="E34" s="6"/>
      <c r="F34" s="21"/>
    </row>
    <row r="35" spans="1:7" x14ac:dyDescent="0.2">
      <c r="A35" s="6" t="s">
        <v>40</v>
      </c>
      <c r="B35" s="6"/>
      <c r="C35" s="10"/>
      <c r="D35" s="8">
        <f t="shared" si="2"/>
        <v>0</v>
      </c>
      <c r="E35" s="6"/>
      <c r="F35" s="21"/>
      <c r="G35" s="2"/>
    </row>
    <row r="36" spans="1:7" x14ac:dyDescent="0.2">
      <c r="A36" s="6" t="s">
        <v>41</v>
      </c>
      <c r="B36" s="6"/>
      <c r="C36" s="10"/>
      <c r="D36" s="8">
        <f t="shared" si="2"/>
        <v>0</v>
      </c>
      <c r="E36" s="6"/>
      <c r="F36" s="21"/>
      <c r="G36" s="2"/>
    </row>
    <row r="37" spans="1:7" x14ac:dyDescent="0.2">
      <c r="A37" s="11" t="s">
        <v>42</v>
      </c>
      <c r="B37" s="11"/>
      <c r="C37" s="11"/>
      <c r="D37" s="12">
        <f>SUM(D32:D36)</f>
        <v>0</v>
      </c>
      <c r="E37" s="6"/>
      <c r="F37" s="21"/>
      <c r="G37" s="2"/>
    </row>
    <row r="38" spans="1:7" x14ac:dyDescent="0.2">
      <c r="A38" s="6"/>
      <c r="B38" s="6"/>
      <c r="C38" s="6"/>
      <c r="D38" s="8"/>
      <c r="E38" s="6"/>
      <c r="F38" s="21"/>
    </row>
    <row r="39" spans="1:7" x14ac:dyDescent="0.2">
      <c r="A39" s="7" t="s">
        <v>43</v>
      </c>
      <c r="B39" s="6"/>
      <c r="C39" s="6"/>
      <c r="D39" s="8"/>
      <c r="E39" s="6"/>
      <c r="F39" s="21"/>
    </row>
    <row r="40" spans="1:7" x14ac:dyDescent="0.2">
      <c r="A40" s="6" t="s">
        <v>44</v>
      </c>
      <c r="B40" s="6"/>
      <c r="C40" s="10"/>
      <c r="D40" s="8">
        <f t="shared" ref="D40:D42" si="3">C40</f>
        <v>0</v>
      </c>
      <c r="E40" s="6"/>
      <c r="F40" s="21"/>
    </row>
    <row r="41" spans="1:7" x14ac:dyDescent="0.2">
      <c r="A41" s="6" t="s">
        <v>45</v>
      </c>
      <c r="B41" s="6"/>
      <c r="C41" s="10"/>
      <c r="D41" s="8">
        <f t="shared" si="3"/>
        <v>0</v>
      </c>
      <c r="E41" s="6"/>
      <c r="F41" s="21"/>
    </row>
    <row r="42" spans="1:7" x14ac:dyDescent="0.2">
      <c r="A42" s="6" t="s">
        <v>41</v>
      </c>
      <c r="B42" s="6"/>
      <c r="C42" s="10"/>
      <c r="D42" s="8">
        <f t="shared" si="3"/>
        <v>0</v>
      </c>
      <c r="E42" s="6"/>
      <c r="F42" s="21"/>
    </row>
    <row r="43" spans="1:7" x14ac:dyDescent="0.2">
      <c r="A43" s="11" t="s">
        <v>46</v>
      </c>
      <c r="B43" s="11"/>
      <c r="C43" s="11"/>
      <c r="D43" s="12">
        <f>SUM(D40:D42)</f>
        <v>0</v>
      </c>
      <c r="E43" s="6"/>
      <c r="F43" s="21"/>
    </row>
    <row r="44" spans="1:7" x14ac:dyDescent="0.2">
      <c r="A44" s="6"/>
      <c r="B44" s="6"/>
      <c r="C44" s="6"/>
      <c r="D44" s="8"/>
      <c r="E44" s="6"/>
      <c r="F44" s="21"/>
    </row>
    <row r="45" spans="1:7" x14ac:dyDescent="0.2">
      <c r="A45" s="7" t="s">
        <v>47</v>
      </c>
      <c r="B45" s="6"/>
      <c r="C45" s="6"/>
      <c r="D45" s="8"/>
      <c r="E45" s="6"/>
      <c r="F45" s="21"/>
    </row>
    <row r="46" spans="1:7" x14ac:dyDescent="0.2">
      <c r="A46" s="6" t="s">
        <v>45</v>
      </c>
      <c r="B46" s="6"/>
      <c r="C46" s="10"/>
      <c r="D46" s="8">
        <f>C46</f>
        <v>0</v>
      </c>
      <c r="E46" s="6"/>
      <c r="F46" s="21"/>
    </row>
    <row r="47" spans="1:7" x14ac:dyDescent="0.2">
      <c r="A47" s="6" t="s">
        <v>48</v>
      </c>
      <c r="B47" s="6"/>
      <c r="C47" s="10"/>
      <c r="D47" s="8">
        <f>C47</f>
        <v>0</v>
      </c>
      <c r="E47" s="6"/>
      <c r="F47" s="21"/>
    </row>
    <row r="48" spans="1:7" x14ac:dyDescent="0.2">
      <c r="A48" s="6" t="s">
        <v>49</v>
      </c>
      <c r="B48" s="6"/>
      <c r="C48" s="10"/>
      <c r="D48" s="8">
        <f>C48</f>
        <v>0</v>
      </c>
      <c r="E48" s="6"/>
      <c r="F48" s="21"/>
    </row>
    <row r="49" spans="1:6" x14ac:dyDescent="0.2">
      <c r="A49" s="6" t="s">
        <v>50</v>
      </c>
      <c r="B49" s="6"/>
      <c r="C49" s="10"/>
      <c r="D49" s="8">
        <f>C49</f>
        <v>0</v>
      </c>
      <c r="E49" s="6"/>
      <c r="F49" s="21"/>
    </row>
    <row r="50" spans="1:6" x14ac:dyDescent="0.2">
      <c r="A50" s="6" t="s">
        <v>41</v>
      </c>
      <c r="B50" s="6"/>
      <c r="C50" s="10"/>
      <c r="D50" s="8">
        <f>C50</f>
        <v>0</v>
      </c>
      <c r="E50" s="6"/>
      <c r="F50" s="21"/>
    </row>
    <row r="51" spans="1:6" x14ac:dyDescent="0.2">
      <c r="A51" s="11" t="s">
        <v>51</v>
      </c>
      <c r="B51" s="11"/>
      <c r="C51" s="11"/>
      <c r="D51" s="12">
        <f>SUM(D46:D50)</f>
        <v>0</v>
      </c>
      <c r="E51" s="6"/>
      <c r="F51" s="21"/>
    </row>
    <row r="52" spans="1:6" x14ac:dyDescent="0.2">
      <c r="A52" s="6"/>
      <c r="B52" s="6"/>
      <c r="C52" s="6"/>
      <c r="D52" s="8"/>
      <c r="E52" s="6"/>
      <c r="F52" s="21"/>
    </row>
    <row r="53" spans="1:6" x14ac:dyDescent="0.2">
      <c r="A53" s="7" t="s">
        <v>52</v>
      </c>
      <c r="B53" s="6"/>
      <c r="C53" s="6"/>
      <c r="D53" s="8"/>
      <c r="E53" s="6"/>
      <c r="F53" s="21"/>
    </row>
    <row r="54" spans="1:6" x14ac:dyDescent="0.2">
      <c r="A54" s="6" t="s">
        <v>53</v>
      </c>
      <c r="B54" s="6"/>
      <c r="C54" s="10"/>
      <c r="D54" s="8">
        <f>C54</f>
        <v>0</v>
      </c>
      <c r="E54" s="6"/>
      <c r="F54" s="21"/>
    </row>
    <row r="55" spans="1:6" x14ac:dyDescent="0.2">
      <c r="A55" s="6" t="s">
        <v>54</v>
      </c>
      <c r="B55" s="6"/>
      <c r="C55" s="10"/>
      <c r="D55" s="8">
        <f t="shared" ref="D55:D57" si="4">C55</f>
        <v>0</v>
      </c>
      <c r="E55" s="6"/>
      <c r="F55" s="21" t="s">
        <v>55</v>
      </c>
    </row>
    <row r="56" spans="1:6" x14ac:dyDescent="0.2">
      <c r="A56" s="6" t="s">
        <v>56</v>
      </c>
      <c r="B56" s="6"/>
      <c r="C56" s="10"/>
      <c r="D56" s="8">
        <f t="shared" si="4"/>
        <v>0</v>
      </c>
      <c r="E56" s="6"/>
      <c r="F56" s="21" t="s">
        <v>55</v>
      </c>
    </row>
    <row r="57" spans="1:6" x14ac:dyDescent="0.2">
      <c r="A57" s="6" t="s">
        <v>57</v>
      </c>
      <c r="B57" s="6"/>
      <c r="C57" s="10"/>
      <c r="D57" s="8">
        <f t="shared" si="4"/>
        <v>0</v>
      </c>
      <c r="E57" s="6"/>
      <c r="F57" s="21"/>
    </row>
    <row r="58" spans="1:6" x14ac:dyDescent="0.2">
      <c r="A58" s="6" t="s">
        <v>41</v>
      </c>
      <c r="B58" s="6"/>
      <c r="C58" s="10"/>
      <c r="D58" s="8">
        <f>C58</f>
        <v>0</v>
      </c>
      <c r="E58" s="6"/>
      <c r="F58" s="21"/>
    </row>
    <row r="59" spans="1:6" x14ac:dyDescent="0.2">
      <c r="A59" s="11" t="s">
        <v>58</v>
      </c>
      <c r="B59" s="11"/>
      <c r="C59" s="11"/>
      <c r="D59" s="12">
        <f>SUM(D54:D58)</f>
        <v>0</v>
      </c>
      <c r="E59" s="6"/>
      <c r="F59" s="21"/>
    </row>
    <row r="60" spans="1:6" x14ac:dyDescent="0.2">
      <c r="A60" s="6"/>
      <c r="B60" s="6"/>
      <c r="C60" s="6"/>
      <c r="D60" s="8"/>
      <c r="E60" s="6"/>
      <c r="F60" s="21"/>
    </row>
    <row r="61" spans="1:6" x14ac:dyDescent="0.2">
      <c r="A61" s="7" t="s">
        <v>59</v>
      </c>
      <c r="B61" s="6"/>
      <c r="C61" s="6"/>
      <c r="D61" s="8"/>
      <c r="E61" s="6"/>
      <c r="F61" s="21"/>
    </row>
    <row r="62" spans="1:6" x14ac:dyDescent="0.2">
      <c r="A62" s="6" t="s">
        <v>39</v>
      </c>
      <c r="B62" s="6"/>
      <c r="C62" s="10"/>
      <c r="D62" s="8">
        <f>C62</f>
        <v>0</v>
      </c>
      <c r="E62" s="6"/>
      <c r="F62" s="21"/>
    </row>
    <row r="63" spans="1:6" x14ac:dyDescent="0.2">
      <c r="A63" s="6" t="s">
        <v>60</v>
      </c>
      <c r="B63" s="6"/>
      <c r="C63" s="10"/>
      <c r="D63" s="8">
        <f t="shared" ref="D63:D68" si="5">C63</f>
        <v>0</v>
      </c>
      <c r="E63" s="6"/>
      <c r="F63" s="21"/>
    </row>
    <row r="64" spans="1:6" x14ac:dyDescent="0.2">
      <c r="A64" s="6" t="s">
        <v>61</v>
      </c>
      <c r="B64" s="6"/>
      <c r="C64" s="10"/>
      <c r="D64" s="8">
        <f t="shared" si="5"/>
        <v>0</v>
      </c>
      <c r="E64" s="6"/>
      <c r="F64" s="21"/>
    </row>
    <row r="65" spans="1:6" x14ac:dyDescent="0.2">
      <c r="A65" s="6" t="s">
        <v>38</v>
      </c>
      <c r="B65" s="6"/>
      <c r="C65" s="10"/>
      <c r="D65" s="8">
        <f t="shared" si="5"/>
        <v>0</v>
      </c>
      <c r="E65" s="6"/>
      <c r="F65" s="21"/>
    </row>
    <row r="66" spans="1:6" x14ac:dyDescent="0.2">
      <c r="A66" s="6" t="s">
        <v>62</v>
      </c>
      <c r="B66" s="6"/>
      <c r="C66" s="10"/>
      <c r="D66" s="8">
        <f t="shared" si="5"/>
        <v>0</v>
      </c>
      <c r="E66" s="6"/>
      <c r="F66" s="21"/>
    </row>
    <row r="67" spans="1:6" x14ac:dyDescent="0.2">
      <c r="A67" s="6" t="s">
        <v>63</v>
      </c>
      <c r="B67" s="6"/>
      <c r="C67" s="10"/>
      <c r="D67" s="8">
        <f t="shared" si="5"/>
        <v>0</v>
      </c>
      <c r="E67" s="6"/>
      <c r="F67" s="21"/>
    </row>
    <row r="68" spans="1:6" x14ac:dyDescent="0.2">
      <c r="A68" s="6" t="s">
        <v>41</v>
      </c>
      <c r="B68" s="6"/>
      <c r="C68" s="10"/>
      <c r="D68" s="8">
        <f t="shared" si="5"/>
        <v>0</v>
      </c>
      <c r="E68" s="6"/>
      <c r="F68" s="21"/>
    </row>
    <row r="69" spans="1:6" x14ac:dyDescent="0.2">
      <c r="A69" s="11" t="s">
        <v>64</v>
      </c>
      <c r="B69" s="11"/>
      <c r="C69" s="11"/>
      <c r="D69" s="12">
        <f>SUM(D62:D68)</f>
        <v>0</v>
      </c>
      <c r="E69" s="6"/>
      <c r="F69" s="21"/>
    </row>
    <row r="70" spans="1:6" x14ac:dyDescent="0.2">
      <c r="A70" s="6"/>
      <c r="B70" s="6"/>
      <c r="C70" s="6"/>
      <c r="D70" s="8"/>
      <c r="E70" s="6"/>
      <c r="F70" s="21"/>
    </row>
    <row r="71" spans="1:6" x14ac:dyDescent="0.2">
      <c r="A71" s="7" t="s">
        <v>65</v>
      </c>
      <c r="B71" s="6"/>
      <c r="C71" s="6"/>
      <c r="D71" s="8"/>
      <c r="E71" s="6"/>
      <c r="F71" s="21"/>
    </row>
    <row r="72" spans="1:6" x14ac:dyDescent="0.2">
      <c r="A72" s="15" t="s">
        <v>66</v>
      </c>
      <c r="B72" s="6"/>
      <c r="C72" s="6"/>
      <c r="D72" s="8"/>
      <c r="E72" s="6"/>
      <c r="F72" s="21"/>
    </row>
    <row r="73" spans="1:6" x14ac:dyDescent="0.2">
      <c r="A73" s="6" t="s">
        <v>67</v>
      </c>
      <c r="B73" s="6"/>
      <c r="C73" s="10"/>
      <c r="D73" s="8">
        <f>C73</f>
        <v>0</v>
      </c>
      <c r="E73" s="6"/>
      <c r="F73" s="21"/>
    </row>
    <row r="74" spans="1:6" x14ac:dyDescent="0.2">
      <c r="A74" s="6" t="s">
        <v>68</v>
      </c>
      <c r="B74" s="6"/>
      <c r="C74" s="10"/>
      <c r="D74" s="8">
        <f t="shared" ref="D74:D76" si="6">C74</f>
        <v>0</v>
      </c>
      <c r="E74" s="6"/>
      <c r="F74" s="21"/>
    </row>
    <row r="75" spans="1:6" x14ac:dyDescent="0.2">
      <c r="A75" s="6" t="s">
        <v>69</v>
      </c>
      <c r="B75" s="6"/>
      <c r="C75" s="10"/>
      <c r="D75" s="8">
        <f t="shared" si="6"/>
        <v>0</v>
      </c>
      <c r="E75" s="6"/>
      <c r="F75" s="21"/>
    </row>
    <row r="76" spans="1:6" x14ac:dyDescent="0.2">
      <c r="A76" s="6" t="s">
        <v>70</v>
      </c>
      <c r="B76" s="6"/>
      <c r="C76" s="10"/>
      <c r="D76" s="8">
        <f t="shared" si="6"/>
        <v>0</v>
      </c>
      <c r="E76" s="6"/>
      <c r="F76" s="21"/>
    </row>
    <row r="77" spans="1:6" x14ac:dyDescent="0.2">
      <c r="A77" s="6" t="s">
        <v>71</v>
      </c>
      <c r="B77" s="6"/>
      <c r="C77" s="6"/>
      <c r="D77" s="8"/>
      <c r="E77" s="6"/>
      <c r="F77" s="21"/>
    </row>
    <row r="78" spans="1:6" x14ac:dyDescent="0.2">
      <c r="A78" s="6" t="s">
        <v>72</v>
      </c>
      <c r="B78" s="6"/>
      <c r="C78" s="10"/>
      <c r="D78" s="8">
        <f>C78</f>
        <v>0</v>
      </c>
      <c r="E78" s="6"/>
      <c r="F78" s="21"/>
    </row>
    <row r="79" spans="1:6" x14ac:dyDescent="0.2">
      <c r="A79" s="6" t="s">
        <v>73</v>
      </c>
      <c r="B79" s="6"/>
      <c r="C79" s="10"/>
      <c r="D79" s="8">
        <f t="shared" ref="D79:D82" si="7">C79</f>
        <v>0</v>
      </c>
      <c r="E79" s="6"/>
      <c r="F79" s="21"/>
    </row>
    <row r="80" spans="1:6" x14ac:dyDescent="0.2">
      <c r="A80" s="6" t="s">
        <v>74</v>
      </c>
      <c r="B80" s="6"/>
      <c r="C80" s="10"/>
      <c r="D80" s="8">
        <f t="shared" si="7"/>
        <v>0</v>
      </c>
      <c r="E80" s="6"/>
      <c r="F80" s="21"/>
    </row>
    <row r="81" spans="1:6" x14ac:dyDescent="0.2">
      <c r="A81" s="6" t="s">
        <v>75</v>
      </c>
      <c r="B81" s="6"/>
      <c r="C81" s="10"/>
      <c r="D81" s="8">
        <f t="shared" si="7"/>
        <v>0</v>
      </c>
      <c r="E81" s="6"/>
      <c r="F81" s="21"/>
    </row>
    <row r="82" spans="1:6" x14ac:dyDescent="0.2">
      <c r="A82" s="6" t="s">
        <v>76</v>
      </c>
      <c r="B82" s="6"/>
      <c r="C82" s="10"/>
      <c r="D82" s="8">
        <f t="shared" si="7"/>
        <v>0</v>
      </c>
      <c r="E82" s="6"/>
      <c r="F82" s="21"/>
    </row>
    <row r="83" spans="1:6" x14ac:dyDescent="0.2">
      <c r="A83" s="11" t="s">
        <v>77</v>
      </c>
      <c r="B83" s="11"/>
      <c r="C83" s="11"/>
      <c r="D83" s="12">
        <f>SUM(D73:D82)</f>
        <v>0</v>
      </c>
      <c r="E83" s="6"/>
      <c r="F83" s="21"/>
    </row>
    <row r="84" spans="1:6" x14ac:dyDescent="0.2">
      <c r="A84" s="6"/>
      <c r="B84" s="6"/>
      <c r="C84" s="6"/>
      <c r="D84" s="8"/>
      <c r="E84" s="6"/>
      <c r="F84" s="21"/>
    </row>
    <row r="85" spans="1:6" x14ac:dyDescent="0.2">
      <c r="A85" s="7" t="s">
        <v>78</v>
      </c>
      <c r="B85" s="6"/>
      <c r="C85" s="6"/>
      <c r="D85" s="8"/>
      <c r="E85" s="6"/>
      <c r="F85" s="21"/>
    </row>
    <row r="86" spans="1:6" x14ac:dyDescent="0.2">
      <c r="A86" s="6" t="s">
        <v>79</v>
      </c>
      <c r="B86" s="6"/>
      <c r="C86" s="6"/>
      <c r="D86" s="8"/>
      <c r="E86" s="6"/>
      <c r="F86" s="21"/>
    </row>
    <row r="87" spans="1:6" x14ac:dyDescent="0.2">
      <c r="A87" s="6" t="s">
        <v>80</v>
      </c>
      <c r="B87" s="6">
        <f>0.05</f>
        <v>0.05</v>
      </c>
      <c r="C87" s="16">
        <f>SUM(D6:D7)</f>
        <v>0</v>
      </c>
      <c r="D87" s="8">
        <f>B87*C87</f>
        <v>0</v>
      </c>
      <c r="E87" s="6"/>
      <c r="F87" s="21" t="s">
        <v>81</v>
      </c>
    </row>
    <row r="88" spans="1:6" x14ac:dyDescent="0.2">
      <c r="A88" s="6" t="s">
        <v>82</v>
      </c>
      <c r="B88" s="6"/>
      <c r="C88" s="10"/>
      <c r="D88" s="8">
        <f t="shared" ref="D88" si="8">C88</f>
        <v>0</v>
      </c>
      <c r="E88" s="6"/>
      <c r="F88" s="21"/>
    </row>
    <row r="89" spans="1:6" x14ac:dyDescent="0.2">
      <c r="A89" s="6" t="s">
        <v>83</v>
      </c>
      <c r="B89" s="6"/>
      <c r="C89" s="10"/>
      <c r="D89" s="8">
        <f>C89</f>
        <v>0</v>
      </c>
      <c r="E89" s="6"/>
      <c r="F89" s="21"/>
    </row>
    <row r="90" spans="1:6" x14ac:dyDescent="0.2">
      <c r="A90" s="6" t="s">
        <v>84</v>
      </c>
      <c r="B90" s="6"/>
      <c r="C90" s="6"/>
      <c r="D90" s="8"/>
      <c r="E90" s="6"/>
      <c r="F90" s="21"/>
    </row>
    <row r="91" spans="1:6" x14ac:dyDescent="0.2">
      <c r="A91" s="6" t="s">
        <v>85</v>
      </c>
      <c r="B91" s="9"/>
      <c r="C91" s="10">
        <v>0</v>
      </c>
      <c r="D91" s="8">
        <f>B91*C91</f>
        <v>0</v>
      </c>
      <c r="E91" s="6"/>
      <c r="F91" s="21"/>
    </row>
    <row r="92" spans="1:6" x14ac:dyDescent="0.2">
      <c r="A92" s="6" t="s">
        <v>86</v>
      </c>
      <c r="B92" s="9"/>
      <c r="C92" s="10"/>
      <c r="D92" s="8">
        <f>B92*C92</f>
        <v>0</v>
      </c>
      <c r="E92" s="6"/>
      <c r="F92" s="21"/>
    </row>
    <row r="93" spans="1:6" x14ac:dyDescent="0.2">
      <c r="A93" s="6" t="s">
        <v>87</v>
      </c>
      <c r="B93" s="6"/>
      <c r="C93" s="10"/>
      <c r="D93" s="8">
        <f>C93</f>
        <v>0</v>
      </c>
      <c r="E93" s="6"/>
      <c r="F93" s="21"/>
    </row>
    <row r="94" spans="1:6" x14ac:dyDescent="0.2">
      <c r="A94" s="6" t="s">
        <v>41</v>
      </c>
      <c r="B94" s="6"/>
      <c r="C94" s="10"/>
      <c r="D94" s="8">
        <f>C94</f>
        <v>0</v>
      </c>
      <c r="E94" s="6"/>
      <c r="F94" s="21"/>
    </row>
    <row r="95" spans="1:6" x14ac:dyDescent="0.2">
      <c r="A95" s="11" t="s">
        <v>88</v>
      </c>
      <c r="B95" s="11"/>
      <c r="C95" s="11"/>
      <c r="D95" s="12">
        <f>SUM(D87:D94)</f>
        <v>0</v>
      </c>
      <c r="E95" s="6"/>
      <c r="F95" s="21"/>
    </row>
    <row r="96" spans="1:6" x14ac:dyDescent="0.2">
      <c r="A96" s="6"/>
      <c r="B96" s="6"/>
      <c r="C96" s="6"/>
      <c r="D96" s="8"/>
      <c r="E96" s="6"/>
      <c r="F96" s="21"/>
    </row>
    <row r="97" spans="1:6" ht="25" x14ac:dyDescent="0.25">
      <c r="A97" s="17" t="s">
        <v>89</v>
      </c>
      <c r="B97" s="11"/>
      <c r="C97" s="11"/>
      <c r="D97" s="12">
        <f>SUM(D95,D83,D69,D59,D51,D43,D37,D29,D21,)</f>
        <v>1100</v>
      </c>
      <c r="E97" s="11"/>
      <c r="F97" s="21"/>
    </row>
    <row r="98" spans="1:6" ht="25" x14ac:dyDescent="0.25">
      <c r="A98" s="18"/>
      <c r="B98" s="6"/>
      <c r="C98" s="6"/>
      <c r="D98" s="8"/>
      <c r="E98" s="6"/>
      <c r="F98" s="21"/>
    </row>
    <row r="99" spans="1:6" ht="25" x14ac:dyDescent="0.25">
      <c r="A99" s="17" t="s">
        <v>90</v>
      </c>
      <c r="B99" s="11"/>
      <c r="C99" s="11"/>
      <c r="D99" s="12">
        <f>D9-D97</f>
        <v>-1100</v>
      </c>
      <c r="E99" s="6"/>
      <c r="F99" s="21"/>
    </row>
  </sheetData>
  <mergeCells count="1">
    <mergeCell ref="A1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D5A-FD78-4B40-951E-1D839DA6B180}">
  <dimension ref="A1:L99"/>
  <sheetViews>
    <sheetView zoomScaleNormal="100" workbookViewId="0">
      <selection activeCell="F30" sqref="F30"/>
    </sheetView>
  </sheetViews>
  <sheetFormatPr baseColWidth="10" defaultColWidth="11" defaultRowHeight="16" x14ac:dyDescent="0.2"/>
  <cols>
    <col min="1" max="1" width="50.83203125" style="1" customWidth="1"/>
    <col min="2" max="2" width="9.6640625" style="1" bestFit="1" customWidth="1"/>
    <col min="3" max="3" width="13.5" style="1" bestFit="1" customWidth="1"/>
    <col min="4" max="4" width="13.5" style="2" bestFit="1" customWidth="1"/>
    <col min="5" max="5" width="11" style="1"/>
    <col min="6" max="6" width="78.6640625" style="2" bestFit="1" customWidth="1"/>
    <col min="7" max="16384" width="11" style="1"/>
  </cols>
  <sheetData>
    <row r="1" spans="1:6" x14ac:dyDescent="0.2">
      <c r="A1" s="36" t="s">
        <v>91</v>
      </c>
      <c r="B1" s="37"/>
      <c r="C1" s="37"/>
      <c r="D1" s="37"/>
    </row>
    <row r="2" spans="1:6" x14ac:dyDescent="0.2">
      <c r="A2" s="37"/>
      <c r="B2" s="37"/>
      <c r="C2" s="37"/>
      <c r="D2" s="37"/>
    </row>
    <row r="3" spans="1:6" x14ac:dyDescent="0.2">
      <c r="A3" s="37"/>
      <c r="B3" s="37"/>
      <c r="C3" s="37"/>
      <c r="D3" s="37"/>
    </row>
    <row r="4" spans="1:6" ht="33" x14ac:dyDescent="0.35">
      <c r="A4" s="3"/>
      <c r="B4" s="4" t="s">
        <v>1</v>
      </c>
      <c r="C4" s="4" t="s">
        <v>2</v>
      </c>
      <c r="D4" s="5" t="s">
        <v>3</v>
      </c>
      <c r="E4" s="6"/>
      <c r="F4" s="6"/>
    </row>
    <row r="5" spans="1:6" x14ac:dyDescent="0.2">
      <c r="A5" s="7" t="s">
        <v>4</v>
      </c>
      <c r="B5" s="6"/>
      <c r="C5" s="6"/>
      <c r="D5" s="8"/>
      <c r="E5" s="6"/>
      <c r="F5" s="6"/>
    </row>
    <row r="6" spans="1:6" x14ac:dyDescent="0.2">
      <c r="A6" s="6" t="s">
        <v>5</v>
      </c>
      <c r="B6" s="9"/>
      <c r="C6" s="10"/>
      <c r="D6" s="8">
        <f>B6*C6</f>
        <v>0</v>
      </c>
      <c r="E6" s="6"/>
      <c r="F6" s="6"/>
    </row>
    <row r="7" spans="1:6" x14ac:dyDescent="0.2">
      <c r="A7" s="6" t="s">
        <v>6</v>
      </c>
      <c r="B7" s="9"/>
      <c r="C7" s="10"/>
      <c r="D7" s="8">
        <f>B7*C7</f>
        <v>0</v>
      </c>
      <c r="E7" s="6"/>
      <c r="F7" s="6"/>
    </row>
    <row r="8" spans="1:6" x14ac:dyDescent="0.2">
      <c r="A8" s="6" t="s">
        <v>7</v>
      </c>
      <c r="B8" s="6"/>
      <c r="C8" s="6"/>
      <c r="D8" s="8">
        <f>(D6+D7)*0.05</f>
        <v>0</v>
      </c>
      <c r="E8" s="6"/>
      <c r="F8" s="6"/>
    </row>
    <row r="9" spans="1:6" x14ac:dyDescent="0.2">
      <c r="A9" s="11" t="s">
        <v>8</v>
      </c>
      <c r="B9" s="11"/>
      <c r="C9" s="11"/>
      <c r="D9" s="12">
        <f>D6+D7-D8</f>
        <v>0</v>
      </c>
      <c r="E9" s="6"/>
      <c r="F9" s="6"/>
    </row>
    <row r="10" spans="1:6" x14ac:dyDescent="0.2">
      <c r="A10" s="6"/>
      <c r="B10" s="6"/>
      <c r="C10" s="6"/>
      <c r="D10" s="8"/>
      <c r="E10" s="6"/>
      <c r="F10" s="6"/>
    </row>
    <row r="11" spans="1:6" ht="30" x14ac:dyDescent="0.3">
      <c r="A11" s="13" t="s">
        <v>9</v>
      </c>
      <c r="B11" s="6"/>
      <c r="C11" s="6"/>
      <c r="D11" s="8"/>
      <c r="E11" s="6"/>
      <c r="F11" s="8"/>
    </row>
    <row r="12" spans="1:6" x14ac:dyDescent="0.2">
      <c r="A12" s="7" t="s">
        <v>10</v>
      </c>
      <c r="B12" s="6"/>
      <c r="C12" s="6"/>
      <c r="D12" s="8"/>
      <c r="E12" s="6"/>
      <c r="F12" s="8"/>
    </row>
    <row r="13" spans="1:6" x14ac:dyDescent="0.2">
      <c r="A13" s="6" t="s">
        <v>11</v>
      </c>
      <c r="B13" s="6">
        <f>B6</f>
        <v>0</v>
      </c>
      <c r="C13" s="8">
        <v>86</v>
      </c>
      <c r="D13" s="8">
        <f>B13*C13</f>
        <v>0</v>
      </c>
      <c r="E13" s="6"/>
      <c r="F13" s="6" t="s">
        <v>12</v>
      </c>
    </row>
    <row r="14" spans="1:6" x14ac:dyDescent="0.2">
      <c r="A14" s="6" t="s">
        <v>13</v>
      </c>
      <c r="B14" s="6">
        <f>B6</f>
        <v>0</v>
      </c>
      <c r="C14" s="8">
        <v>10</v>
      </c>
      <c r="D14" s="8">
        <f t="shared" ref="D14" si="0">B14*C14</f>
        <v>0</v>
      </c>
      <c r="E14" s="6"/>
      <c r="F14" s="8"/>
    </row>
    <row r="15" spans="1:6" x14ac:dyDescent="0.2">
      <c r="A15" s="6" t="s">
        <v>14</v>
      </c>
      <c r="B15" s="6">
        <f>B6</f>
        <v>0</v>
      </c>
      <c r="C15" s="8">
        <v>150</v>
      </c>
      <c r="D15" s="8">
        <f t="shared" ref="D15:D20" si="1">C15*B15</f>
        <v>0</v>
      </c>
      <c r="E15" s="6"/>
      <c r="F15" s="6" t="s">
        <v>15</v>
      </c>
    </row>
    <row r="16" spans="1:6" x14ac:dyDescent="0.2">
      <c r="A16" s="6" t="s">
        <v>16</v>
      </c>
      <c r="B16" s="6">
        <f>B7</f>
        <v>0</v>
      </c>
      <c r="C16" s="8">
        <v>95</v>
      </c>
      <c r="D16" s="8">
        <f t="shared" si="1"/>
        <v>0</v>
      </c>
      <c r="E16" s="6"/>
      <c r="F16" s="35" t="s">
        <v>92</v>
      </c>
    </row>
    <row r="17" spans="1:12" x14ac:dyDescent="0.2">
      <c r="A17" s="6" t="s">
        <v>18</v>
      </c>
      <c r="B17" s="6">
        <f>B7</f>
        <v>0</v>
      </c>
      <c r="C17" s="8">
        <v>215</v>
      </c>
      <c r="D17" s="8">
        <f t="shared" si="1"/>
        <v>0</v>
      </c>
      <c r="E17" s="6"/>
      <c r="F17" s="6" t="s">
        <v>19</v>
      </c>
    </row>
    <row r="18" spans="1:12" x14ac:dyDescent="0.2">
      <c r="A18" s="6" t="s">
        <v>20</v>
      </c>
      <c r="B18" s="6">
        <f>B7</f>
        <v>0</v>
      </c>
      <c r="C18" s="8">
        <v>100</v>
      </c>
      <c r="D18" s="8">
        <f t="shared" si="1"/>
        <v>0</v>
      </c>
      <c r="E18" s="6"/>
      <c r="F18" s="6" t="s">
        <v>21</v>
      </c>
    </row>
    <row r="19" spans="1:12" x14ac:dyDescent="0.2">
      <c r="A19" s="6" t="s">
        <v>22</v>
      </c>
      <c r="B19" s="6">
        <f>B7</f>
        <v>0</v>
      </c>
      <c r="C19" s="8">
        <v>150</v>
      </c>
      <c r="D19" s="8">
        <f t="shared" si="1"/>
        <v>0</v>
      </c>
      <c r="E19" s="6"/>
      <c r="F19" s="6" t="s">
        <v>93</v>
      </c>
    </row>
    <row r="20" spans="1:12" x14ac:dyDescent="0.2">
      <c r="A20" s="6" t="s">
        <v>24</v>
      </c>
      <c r="B20" s="6">
        <v>0</v>
      </c>
      <c r="C20" s="8">
        <v>37.979999999999997</v>
      </c>
      <c r="D20" s="8">
        <f t="shared" si="1"/>
        <v>0</v>
      </c>
      <c r="E20" s="6"/>
      <c r="F20" s="6"/>
    </row>
    <row r="21" spans="1:12" x14ac:dyDescent="0.2">
      <c r="A21" s="11" t="s">
        <v>25</v>
      </c>
      <c r="B21" s="11"/>
      <c r="C21" s="11"/>
      <c r="D21" s="12">
        <f>SUM(D13:D20)</f>
        <v>0</v>
      </c>
      <c r="E21" s="6"/>
      <c r="F21" s="22"/>
    </row>
    <row r="22" spans="1:12" x14ac:dyDescent="0.2">
      <c r="A22" s="6"/>
      <c r="B22" s="6"/>
      <c r="C22" s="6"/>
      <c r="D22" s="8"/>
      <c r="E22" s="6"/>
      <c r="F22" s="8"/>
    </row>
    <row r="23" spans="1:12" x14ac:dyDescent="0.2">
      <c r="A23" s="7" t="s">
        <v>26</v>
      </c>
      <c r="B23" s="6"/>
      <c r="C23" s="6"/>
      <c r="D23" s="8"/>
      <c r="E23" s="6"/>
      <c r="F23" s="8"/>
    </row>
    <row r="24" spans="1:12" x14ac:dyDescent="0.2">
      <c r="A24" s="6" t="s">
        <v>27</v>
      </c>
      <c r="B24" s="6"/>
      <c r="C24" s="8">
        <v>2600</v>
      </c>
      <c r="D24" s="8">
        <f>C24</f>
        <v>2600</v>
      </c>
      <c r="E24" s="6"/>
      <c r="F24" s="23" t="s">
        <v>94</v>
      </c>
      <c r="J24" s="2"/>
    </row>
    <row r="25" spans="1:12" x14ac:dyDescent="0.2">
      <c r="A25" s="6" t="s">
        <v>29</v>
      </c>
      <c r="B25" s="9"/>
      <c r="C25" s="8">
        <v>450</v>
      </c>
      <c r="D25" s="8">
        <f>C25*B25</f>
        <v>0</v>
      </c>
      <c r="E25" s="6"/>
      <c r="F25" s="23" t="s">
        <v>95</v>
      </c>
      <c r="J25" s="2"/>
    </row>
    <row r="26" spans="1:12" x14ac:dyDescent="0.2">
      <c r="A26" s="6" t="s">
        <v>30</v>
      </c>
      <c r="B26" s="6"/>
      <c r="C26" s="8">
        <v>1100</v>
      </c>
      <c r="D26" s="8">
        <f>0</f>
        <v>0</v>
      </c>
      <c r="E26" s="6"/>
      <c r="F26" s="23" t="s">
        <v>96</v>
      </c>
      <c r="J26" s="2"/>
    </row>
    <row r="27" spans="1:12" x14ac:dyDescent="0.2">
      <c r="A27" s="6" t="s">
        <v>32</v>
      </c>
      <c r="B27" s="6"/>
      <c r="C27" s="8">
        <v>1100</v>
      </c>
      <c r="D27" s="8">
        <f>C27*B27</f>
        <v>0</v>
      </c>
      <c r="E27" s="6"/>
      <c r="F27" s="23" t="s">
        <v>95</v>
      </c>
      <c r="J27" s="2"/>
      <c r="L27" s="2"/>
    </row>
    <row r="28" spans="1:12" x14ac:dyDescent="0.2">
      <c r="A28" s="6" t="s">
        <v>33</v>
      </c>
      <c r="B28" s="6"/>
      <c r="C28" s="10"/>
      <c r="D28" s="14">
        <f>C28</f>
        <v>0</v>
      </c>
      <c r="E28" s="6"/>
      <c r="F28" s="23" t="s">
        <v>34</v>
      </c>
      <c r="J28" s="2"/>
    </row>
    <row r="29" spans="1:12" x14ac:dyDescent="0.2">
      <c r="A29" s="11" t="s">
        <v>35</v>
      </c>
      <c r="B29" s="11"/>
      <c r="C29" s="11"/>
      <c r="D29" s="12">
        <f>SUM(D23:D28)</f>
        <v>2600</v>
      </c>
      <c r="E29" s="6"/>
      <c r="F29" s="8"/>
      <c r="J29" s="2"/>
    </row>
    <row r="30" spans="1:12" x14ac:dyDescent="0.2">
      <c r="A30" s="6"/>
      <c r="B30" s="6"/>
      <c r="C30" s="6"/>
      <c r="D30" s="8"/>
      <c r="E30" s="6"/>
      <c r="F30" s="8"/>
    </row>
    <row r="31" spans="1:12" x14ac:dyDescent="0.2">
      <c r="A31" s="7" t="s">
        <v>36</v>
      </c>
      <c r="B31" s="6"/>
      <c r="C31" s="6"/>
      <c r="D31" s="8"/>
      <c r="E31" s="6"/>
      <c r="F31" s="8"/>
    </row>
    <row r="32" spans="1:12" x14ac:dyDescent="0.2">
      <c r="A32" s="6" t="s">
        <v>37</v>
      </c>
      <c r="B32" s="6"/>
      <c r="C32" s="10"/>
      <c r="D32" s="8">
        <f>C32</f>
        <v>0</v>
      </c>
      <c r="E32" s="6"/>
      <c r="F32" s="8"/>
    </row>
    <row r="33" spans="1:7" x14ac:dyDescent="0.2">
      <c r="A33" s="6" t="s">
        <v>38</v>
      </c>
      <c r="B33" s="6"/>
      <c r="C33" s="10"/>
      <c r="D33" s="8">
        <f t="shared" ref="D33:D36" si="2">C33</f>
        <v>0</v>
      </c>
      <c r="E33" s="6"/>
      <c r="F33" s="8"/>
    </row>
    <row r="34" spans="1:7" x14ac:dyDescent="0.2">
      <c r="A34" s="6" t="s">
        <v>39</v>
      </c>
      <c r="B34" s="6"/>
      <c r="C34" s="10"/>
      <c r="D34" s="8">
        <v>0</v>
      </c>
      <c r="E34" s="6"/>
      <c r="F34" s="8"/>
    </row>
    <row r="35" spans="1:7" x14ac:dyDescent="0.2">
      <c r="A35" s="6" t="s">
        <v>40</v>
      </c>
      <c r="B35" s="6"/>
      <c r="C35" s="10"/>
      <c r="D35" s="8">
        <f t="shared" si="2"/>
        <v>0</v>
      </c>
      <c r="E35" s="6"/>
      <c r="F35" s="8"/>
      <c r="G35" s="2"/>
    </row>
    <row r="36" spans="1:7" x14ac:dyDescent="0.2">
      <c r="A36" s="6" t="s">
        <v>41</v>
      </c>
      <c r="B36" s="6"/>
      <c r="C36" s="10"/>
      <c r="D36" s="8">
        <f t="shared" si="2"/>
        <v>0</v>
      </c>
      <c r="E36" s="6"/>
      <c r="F36" s="8"/>
      <c r="G36" s="2"/>
    </row>
    <row r="37" spans="1:7" x14ac:dyDescent="0.2">
      <c r="A37" s="11" t="s">
        <v>42</v>
      </c>
      <c r="B37" s="11"/>
      <c r="C37" s="11"/>
      <c r="D37" s="12">
        <f>SUM(D32:D36)</f>
        <v>0</v>
      </c>
      <c r="E37" s="6"/>
      <c r="F37" s="8"/>
      <c r="G37" s="2"/>
    </row>
    <row r="38" spans="1:7" x14ac:dyDescent="0.2">
      <c r="A38" s="6"/>
      <c r="B38" s="6"/>
      <c r="C38" s="6"/>
      <c r="D38" s="8"/>
      <c r="E38" s="6"/>
      <c r="F38" s="8"/>
    </row>
    <row r="39" spans="1:7" x14ac:dyDescent="0.2">
      <c r="A39" s="7" t="s">
        <v>43</v>
      </c>
      <c r="B39" s="6"/>
      <c r="C39" s="6"/>
      <c r="D39" s="8"/>
      <c r="E39" s="6"/>
      <c r="F39" s="8"/>
    </row>
    <row r="40" spans="1:7" x14ac:dyDescent="0.2">
      <c r="A40" s="6" t="s">
        <v>44</v>
      </c>
      <c r="B40" s="6"/>
      <c r="C40" s="10"/>
      <c r="D40" s="8">
        <f t="shared" ref="D40:D42" si="3">C40</f>
        <v>0</v>
      </c>
      <c r="E40" s="6"/>
      <c r="F40" s="8"/>
    </row>
    <row r="41" spans="1:7" x14ac:dyDescent="0.2">
      <c r="A41" s="6" t="s">
        <v>45</v>
      </c>
      <c r="B41" s="6"/>
      <c r="C41" s="10"/>
      <c r="D41" s="8">
        <f t="shared" si="3"/>
        <v>0</v>
      </c>
      <c r="E41" s="6"/>
      <c r="F41" s="8"/>
    </row>
    <row r="42" spans="1:7" x14ac:dyDescent="0.2">
      <c r="A42" s="6" t="s">
        <v>41</v>
      </c>
      <c r="B42" s="6"/>
      <c r="C42" s="10"/>
      <c r="D42" s="8">
        <f t="shared" si="3"/>
        <v>0</v>
      </c>
      <c r="E42" s="6"/>
      <c r="F42" s="8"/>
    </row>
    <row r="43" spans="1:7" x14ac:dyDescent="0.2">
      <c r="A43" s="11" t="s">
        <v>46</v>
      </c>
      <c r="B43" s="11"/>
      <c r="C43" s="11"/>
      <c r="D43" s="12">
        <f>SUM(D40:D42)</f>
        <v>0</v>
      </c>
      <c r="E43" s="6"/>
      <c r="F43" s="8"/>
    </row>
    <row r="44" spans="1:7" x14ac:dyDescent="0.2">
      <c r="A44" s="6"/>
      <c r="B44" s="6"/>
      <c r="C44" s="6"/>
      <c r="D44" s="8"/>
      <c r="E44" s="6"/>
      <c r="F44" s="8"/>
    </row>
    <row r="45" spans="1:7" x14ac:dyDescent="0.2">
      <c r="A45" s="7" t="s">
        <v>47</v>
      </c>
      <c r="B45" s="6"/>
      <c r="C45" s="6"/>
      <c r="D45" s="8"/>
      <c r="E45" s="6"/>
      <c r="F45" s="8"/>
    </row>
    <row r="46" spans="1:7" x14ac:dyDescent="0.2">
      <c r="A46" s="6" t="s">
        <v>45</v>
      </c>
      <c r="B46" s="6"/>
      <c r="C46" s="10"/>
      <c r="D46" s="8">
        <f>C46</f>
        <v>0</v>
      </c>
      <c r="E46" s="6"/>
      <c r="F46" s="8"/>
    </row>
    <row r="47" spans="1:7" x14ac:dyDescent="0.2">
      <c r="A47" s="6" t="s">
        <v>48</v>
      </c>
      <c r="B47" s="6"/>
      <c r="C47" s="10"/>
      <c r="D47" s="8">
        <f>C47</f>
        <v>0</v>
      </c>
      <c r="E47" s="6"/>
      <c r="F47" s="8"/>
    </row>
    <row r="48" spans="1:7" x14ac:dyDescent="0.2">
      <c r="A48" s="6" t="s">
        <v>49</v>
      </c>
      <c r="B48" s="6"/>
      <c r="C48" s="10"/>
      <c r="D48" s="8">
        <f>C48</f>
        <v>0</v>
      </c>
      <c r="E48" s="6"/>
      <c r="F48" s="8"/>
    </row>
    <row r="49" spans="1:6" x14ac:dyDescent="0.2">
      <c r="A49" s="6" t="s">
        <v>50</v>
      </c>
      <c r="B49" s="6"/>
      <c r="C49" s="10"/>
      <c r="D49" s="8">
        <f>C49</f>
        <v>0</v>
      </c>
      <c r="E49" s="6"/>
      <c r="F49" s="8"/>
    </row>
    <row r="50" spans="1:6" x14ac:dyDescent="0.2">
      <c r="A50" s="6" t="s">
        <v>41</v>
      </c>
      <c r="B50" s="6"/>
      <c r="C50" s="10"/>
      <c r="D50" s="8">
        <f>C50</f>
        <v>0</v>
      </c>
      <c r="E50" s="6"/>
      <c r="F50" s="8"/>
    </row>
    <row r="51" spans="1:6" x14ac:dyDescent="0.2">
      <c r="A51" s="11" t="s">
        <v>51</v>
      </c>
      <c r="B51" s="11"/>
      <c r="C51" s="11"/>
      <c r="D51" s="12">
        <f>SUM(D46:D50)</f>
        <v>0</v>
      </c>
      <c r="E51" s="6"/>
      <c r="F51" s="8"/>
    </row>
    <row r="52" spans="1:6" x14ac:dyDescent="0.2">
      <c r="A52" s="6"/>
      <c r="B52" s="6"/>
      <c r="C52" s="6"/>
      <c r="D52" s="8"/>
      <c r="E52" s="6"/>
      <c r="F52" s="8"/>
    </row>
    <row r="53" spans="1:6" x14ac:dyDescent="0.2">
      <c r="A53" s="7" t="s">
        <v>52</v>
      </c>
      <c r="B53" s="6"/>
      <c r="C53" s="6"/>
      <c r="D53" s="8"/>
      <c r="E53" s="6"/>
      <c r="F53" s="8"/>
    </row>
    <row r="54" spans="1:6" x14ac:dyDescent="0.2">
      <c r="A54" s="6" t="s">
        <v>53</v>
      </c>
      <c r="B54" s="6"/>
      <c r="C54" s="10"/>
      <c r="D54" s="8">
        <f>C54</f>
        <v>0</v>
      </c>
      <c r="E54" s="6"/>
      <c r="F54" s="8"/>
    </row>
    <row r="55" spans="1:6" x14ac:dyDescent="0.2">
      <c r="A55" s="6" t="s">
        <v>54</v>
      </c>
      <c r="B55" s="6"/>
      <c r="C55" s="10"/>
      <c r="D55" s="8">
        <f t="shared" ref="D55:D57" si="4">C55</f>
        <v>0</v>
      </c>
      <c r="E55" s="6"/>
      <c r="F55" s="23" t="s">
        <v>55</v>
      </c>
    </row>
    <row r="56" spans="1:6" x14ac:dyDescent="0.2">
      <c r="A56" s="6" t="s">
        <v>56</v>
      </c>
      <c r="B56" s="6"/>
      <c r="C56" s="10"/>
      <c r="D56" s="8">
        <f t="shared" si="4"/>
        <v>0</v>
      </c>
      <c r="E56" s="6"/>
      <c r="F56" s="23" t="s">
        <v>55</v>
      </c>
    </row>
    <row r="57" spans="1:6" x14ac:dyDescent="0.2">
      <c r="A57" s="6" t="s">
        <v>57</v>
      </c>
      <c r="B57" s="6"/>
      <c r="C57" s="10"/>
      <c r="D57" s="8">
        <f t="shared" si="4"/>
        <v>0</v>
      </c>
      <c r="E57" s="6"/>
      <c r="F57" s="32"/>
    </row>
    <row r="58" spans="1:6" x14ac:dyDescent="0.2">
      <c r="A58" s="6" t="s">
        <v>41</v>
      </c>
      <c r="B58" s="6"/>
      <c r="C58" s="10"/>
      <c r="D58" s="8">
        <f>C58</f>
        <v>0</v>
      </c>
      <c r="E58" s="6"/>
      <c r="F58" s="8"/>
    </row>
    <row r="59" spans="1:6" x14ac:dyDescent="0.2">
      <c r="A59" s="11" t="s">
        <v>58</v>
      </c>
      <c r="B59" s="11"/>
      <c r="C59" s="11"/>
      <c r="D59" s="12">
        <f>SUM(D54:D58)</f>
        <v>0</v>
      </c>
      <c r="E59" s="6"/>
      <c r="F59" s="8"/>
    </row>
    <row r="60" spans="1:6" x14ac:dyDescent="0.2">
      <c r="A60" s="6"/>
      <c r="B60" s="6"/>
      <c r="C60" s="6"/>
      <c r="D60" s="8"/>
      <c r="E60" s="6"/>
      <c r="F60" s="8"/>
    </row>
    <row r="61" spans="1:6" x14ac:dyDescent="0.2">
      <c r="A61" s="7" t="s">
        <v>59</v>
      </c>
      <c r="B61" s="6"/>
      <c r="C61" s="6"/>
      <c r="D61" s="8"/>
      <c r="E61" s="6"/>
      <c r="F61" s="8"/>
    </row>
    <row r="62" spans="1:6" x14ac:dyDescent="0.2">
      <c r="A62" s="6" t="s">
        <v>39</v>
      </c>
      <c r="B62" s="6"/>
      <c r="C62" s="10"/>
      <c r="D62" s="8">
        <f>C62</f>
        <v>0</v>
      </c>
      <c r="E62" s="6"/>
      <c r="F62" s="8"/>
    </row>
    <row r="63" spans="1:6" x14ac:dyDescent="0.2">
      <c r="A63" s="6" t="s">
        <v>60</v>
      </c>
      <c r="B63" s="6"/>
      <c r="C63" s="10"/>
      <c r="D63" s="8">
        <f t="shared" ref="D63:D68" si="5">C63</f>
        <v>0</v>
      </c>
      <c r="E63" s="6"/>
      <c r="F63" s="8"/>
    </row>
    <row r="64" spans="1:6" x14ac:dyDescent="0.2">
      <c r="A64" s="6" t="s">
        <v>61</v>
      </c>
      <c r="B64" s="6"/>
      <c r="C64" s="10"/>
      <c r="D64" s="8">
        <f t="shared" si="5"/>
        <v>0</v>
      </c>
      <c r="E64" s="6"/>
      <c r="F64" s="8"/>
    </row>
    <row r="65" spans="1:6" x14ac:dyDescent="0.2">
      <c r="A65" s="6" t="s">
        <v>38</v>
      </c>
      <c r="B65" s="6"/>
      <c r="C65" s="10"/>
      <c r="D65" s="8">
        <f t="shared" si="5"/>
        <v>0</v>
      </c>
      <c r="E65" s="6"/>
      <c r="F65" s="8"/>
    </row>
    <row r="66" spans="1:6" x14ac:dyDescent="0.2">
      <c r="A66" s="6" t="s">
        <v>62</v>
      </c>
      <c r="B66" s="6"/>
      <c r="C66" s="10"/>
      <c r="D66" s="8">
        <f t="shared" si="5"/>
        <v>0</v>
      </c>
      <c r="E66" s="6"/>
      <c r="F66" s="8"/>
    </row>
    <row r="67" spans="1:6" x14ac:dyDescent="0.2">
      <c r="A67" s="6" t="s">
        <v>63</v>
      </c>
      <c r="B67" s="6"/>
      <c r="C67" s="10"/>
      <c r="D67" s="8">
        <f t="shared" si="5"/>
        <v>0</v>
      </c>
      <c r="E67" s="6"/>
      <c r="F67" s="8"/>
    </row>
    <row r="68" spans="1:6" x14ac:dyDescent="0.2">
      <c r="A68" s="6" t="s">
        <v>41</v>
      </c>
      <c r="B68" s="6"/>
      <c r="C68" s="10"/>
      <c r="D68" s="8">
        <f t="shared" si="5"/>
        <v>0</v>
      </c>
      <c r="E68" s="6"/>
      <c r="F68" s="8"/>
    </row>
    <row r="69" spans="1:6" x14ac:dyDescent="0.2">
      <c r="A69" s="11" t="s">
        <v>64</v>
      </c>
      <c r="B69" s="11"/>
      <c r="C69" s="11"/>
      <c r="D69" s="12">
        <f>SUM(D62:D68)</f>
        <v>0</v>
      </c>
      <c r="E69" s="6"/>
      <c r="F69" s="8"/>
    </row>
    <row r="70" spans="1:6" x14ac:dyDescent="0.2">
      <c r="A70" s="6"/>
      <c r="B70" s="6"/>
      <c r="C70" s="6"/>
      <c r="D70" s="8"/>
      <c r="E70" s="6"/>
      <c r="F70" s="8"/>
    </row>
    <row r="71" spans="1:6" x14ac:dyDescent="0.2">
      <c r="A71" s="7" t="s">
        <v>65</v>
      </c>
      <c r="B71" s="6"/>
      <c r="C71" s="6"/>
      <c r="D71" s="8"/>
      <c r="E71" s="6"/>
      <c r="F71" s="8"/>
    </row>
    <row r="72" spans="1:6" x14ac:dyDescent="0.2">
      <c r="A72" s="15" t="s">
        <v>66</v>
      </c>
      <c r="B72" s="6"/>
      <c r="C72" s="6"/>
      <c r="D72" s="8"/>
      <c r="E72" s="6"/>
      <c r="F72" s="8"/>
    </row>
    <row r="73" spans="1:6" x14ac:dyDescent="0.2">
      <c r="A73" s="6" t="s">
        <v>67</v>
      </c>
      <c r="B73" s="6"/>
      <c r="C73" s="10"/>
      <c r="D73" s="8">
        <f>C73</f>
        <v>0</v>
      </c>
      <c r="E73" s="6"/>
      <c r="F73" s="8"/>
    </row>
    <row r="74" spans="1:6" x14ac:dyDescent="0.2">
      <c r="A74" s="6" t="s">
        <v>68</v>
      </c>
      <c r="B74" s="6"/>
      <c r="C74" s="10"/>
      <c r="D74" s="8">
        <f t="shared" ref="D74:D76" si="6">C74</f>
        <v>0</v>
      </c>
      <c r="E74" s="6"/>
      <c r="F74" s="8"/>
    </row>
    <row r="75" spans="1:6" x14ac:dyDescent="0.2">
      <c r="A75" s="6" t="s">
        <v>69</v>
      </c>
      <c r="B75" s="6"/>
      <c r="C75" s="10"/>
      <c r="D75" s="8">
        <f t="shared" si="6"/>
        <v>0</v>
      </c>
      <c r="E75" s="6"/>
      <c r="F75" s="8"/>
    </row>
    <row r="76" spans="1:6" x14ac:dyDescent="0.2">
      <c r="A76" s="6" t="s">
        <v>70</v>
      </c>
      <c r="B76" s="6"/>
      <c r="C76" s="10"/>
      <c r="D76" s="8">
        <f t="shared" si="6"/>
        <v>0</v>
      </c>
      <c r="E76" s="6"/>
      <c r="F76" s="8"/>
    </row>
    <row r="77" spans="1:6" x14ac:dyDescent="0.2">
      <c r="A77" s="6" t="s">
        <v>71</v>
      </c>
      <c r="B77" s="6"/>
      <c r="C77" s="6"/>
      <c r="D77" s="8"/>
      <c r="E77" s="6"/>
      <c r="F77" s="8"/>
    </row>
    <row r="78" spans="1:6" x14ac:dyDescent="0.2">
      <c r="A78" s="6" t="s">
        <v>72</v>
      </c>
      <c r="B78" s="6"/>
      <c r="C78" s="10"/>
      <c r="D78" s="8">
        <f>C78</f>
        <v>0</v>
      </c>
      <c r="E78" s="6"/>
      <c r="F78" s="8"/>
    </row>
    <row r="79" spans="1:6" x14ac:dyDescent="0.2">
      <c r="A79" s="6" t="s">
        <v>73</v>
      </c>
      <c r="B79" s="6"/>
      <c r="C79" s="10"/>
      <c r="D79" s="8">
        <f t="shared" ref="D79:D82" si="7">C79</f>
        <v>0</v>
      </c>
      <c r="E79" s="6"/>
      <c r="F79" s="8"/>
    </row>
    <row r="80" spans="1:6" x14ac:dyDescent="0.2">
      <c r="A80" s="6" t="s">
        <v>74</v>
      </c>
      <c r="B80" s="6"/>
      <c r="C80" s="10"/>
      <c r="D80" s="8">
        <f t="shared" si="7"/>
        <v>0</v>
      </c>
      <c r="E80" s="6"/>
      <c r="F80" s="8"/>
    </row>
    <row r="81" spans="1:6" x14ac:dyDescent="0.2">
      <c r="A81" s="6" t="s">
        <v>75</v>
      </c>
      <c r="B81" s="6"/>
      <c r="C81" s="10"/>
      <c r="D81" s="8">
        <f t="shared" si="7"/>
        <v>0</v>
      </c>
      <c r="E81" s="6"/>
      <c r="F81" s="8"/>
    </row>
    <row r="82" spans="1:6" x14ac:dyDescent="0.2">
      <c r="A82" s="6" t="s">
        <v>76</v>
      </c>
      <c r="B82" s="6"/>
      <c r="C82" s="10"/>
      <c r="D82" s="8">
        <f t="shared" si="7"/>
        <v>0</v>
      </c>
      <c r="E82" s="6"/>
      <c r="F82" s="8"/>
    </row>
    <row r="83" spans="1:6" x14ac:dyDescent="0.2">
      <c r="A83" s="11" t="s">
        <v>77</v>
      </c>
      <c r="B83" s="11"/>
      <c r="C83" s="11"/>
      <c r="D83" s="12">
        <f>SUM(D73:D82)</f>
        <v>0</v>
      </c>
      <c r="E83" s="6"/>
      <c r="F83" s="8"/>
    </row>
    <row r="84" spans="1:6" x14ac:dyDescent="0.2">
      <c r="A84" s="6"/>
      <c r="B84" s="6"/>
      <c r="C84" s="6"/>
      <c r="D84" s="8"/>
      <c r="E84" s="6"/>
      <c r="F84" s="8"/>
    </row>
    <row r="85" spans="1:6" x14ac:dyDescent="0.2">
      <c r="A85" s="7" t="s">
        <v>78</v>
      </c>
      <c r="B85" s="6"/>
      <c r="C85" s="6"/>
      <c r="D85" s="8"/>
      <c r="E85" s="6"/>
      <c r="F85" s="8"/>
    </row>
    <row r="86" spans="1:6" x14ac:dyDescent="0.2">
      <c r="A86" s="6" t="s">
        <v>79</v>
      </c>
      <c r="B86" s="6"/>
      <c r="C86" s="6"/>
      <c r="D86" s="8"/>
      <c r="E86" s="6"/>
      <c r="F86" s="8"/>
    </row>
    <row r="87" spans="1:6" ht="16.5" customHeight="1" x14ac:dyDescent="0.2">
      <c r="A87" s="6" t="s">
        <v>80</v>
      </c>
      <c r="B87" s="6">
        <f>0.05</f>
        <v>0.05</v>
      </c>
      <c r="C87" s="16">
        <f>SUM(D6:D7)</f>
        <v>0</v>
      </c>
      <c r="D87" s="8">
        <f>B87*C87</f>
        <v>0</v>
      </c>
      <c r="E87" s="6"/>
      <c r="F87" s="33" t="s">
        <v>81</v>
      </c>
    </row>
    <row r="88" spans="1:6" x14ac:dyDescent="0.2">
      <c r="A88" s="6" t="s">
        <v>82</v>
      </c>
      <c r="B88" s="6"/>
      <c r="C88" s="10"/>
      <c r="D88" s="8">
        <f t="shared" ref="D88" si="8">C88</f>
        <v>0</v>
      </c>
      <c r="E88" s="6"/>
      <c r="F88" s="24"/>
    </row>
    <row r="89" spans="1:6" x14ac:dyDescent="0.2">
      <c r="A89" s="6" t="s">
        <v>83</v>
      </c>
      <c r="B89" s="6"/>
      <c r="C89" s="10"/>
      <c r="D89" s="8">
        <f>C89</f>
        <v>0</v>
      </c>
      <c r="E89" s="6"/>
      <c r="F89" s="23"/>
    </row>
    <row r="90" spans="1:6" x14ac:dyDescent="0.2">
      <c r="A90" s="6" t="s">
        <v>84</v>
      </c>
      <c r="B90" s="6"/>
      <c r="C90" s="6"/>
      <c r="D90" s="8"/>
      <c r="E90" s="6"/>
      <c r="F90" s="23"/>
    </row>
    <row r="91" spans="1:6" x14ac:dyDescent="0.2">
      <c r="A91" s="6" t="s">
        <v>85</v>
      </c>
      <c r="B91" s="9"/>
      <c r="C91" s="10"/>
      <c r="D91" s="8">
        <f>B91*C91</f>
        <v>0</v>
      </c>
      <c r="E91" s="6"/>
      <c r="F91" s="8"/>
    </row>
    <row r="92" spans="1:6" x14ac:dyDescent="0.2">
      <c r="A92" s="6" t="s">
        <v>86</v>
      </c>
      <c r="B92" s="9"/>
      <c r="C92" s="10"/>
      <c r="D92" s="8">
        <f>B92*C92</f>
        <v>0</v>
      </c>
      <c r="E92" s="6"/>
      <c r="F92" s="8"/>
    </row>
    <row r="93" spans="1:6" x14ac:dyDescent="0.2">
      <c r="A93" s="6" t="s">
        <v>87</v>
      </c>
      <c r="B93" s="6"/>
      <c r="C93" s="10"/>
      <c r="D93" s="8">
        <f>C93</f>
        <v>0</v>
      </c>
      <c r="E93" s="6"/>
      <c r="F93" s="8"/>
    </row>
    <row r="94" spans="1:6" x14ac:dyDescent="0.2">
      <c r="A94" s="6" t="s">
        <v>41</v>
      </c>
      <c r="B94" s="6"/>
      <c r="C94" s="10"/>
      <c r="D94" s="8">
        <f>C94</f>
        <v>0</v>
      </c>
      <c r="E94" s="6"/>
      <c r="F94" s="8"/>
    </row>
    <row r="95" spans="1:6" x14ac:dyDescent="0.2">
      <c r="A95" s="11" t="s">
        <v>88</v>
      </c>
      <c r="B95" s="11"/>
      <c r="C95" s="11"/>
      <c r="D95" s="12">
        <f>SUM(D87:D94)</f>
        <v>0</v>
      </c>
      <c r="E95" s="6"/>
      <c r="F95" s="8"/>
    </row>
    <row r="96" spans="1:6" x14ac:dyDescent="0.2">
      <c r="A96" s="11"/>
      <c r="B96" s="11"/>
      <c r="C96" s="11"/>
      <c r="D96" s="12"/>
      <c r="E96" s="6"/>
      <c r="F96" s="8"/>
    </row>
    <row r="97" spans="1:6" ht="25" x14ac:dyDescent="0.25">
      <c r="A97" s="17" t="s">
        <v>89</v>
      </c>
      <c r="B97" s="11"/>
      <c r="C97" s="11"/>
      <c r="D97" s="12">
        <f>SUM(D95,D83,D69,D59,D51,D43,D37,D29,D21,)</f>
        <v>2600</v>
      </c>
      <c r="E97" s="11"/>
      <c r="F97" s="8"/>
    </row>
    <row r="98" spans="1:6" ht="25" x14ac:dyDescent="0.25">
      <c r="A98" s="18"/>
      <c r="B98" s="6"/>
      <c r="C98" s="6"/>
      <c r="D98" s="8"/>
      <c r="E98" s="6"/>
      <c r="F98" s="8"/>
    </row>
    <row r="99" spans="1:6" ht="25" x14ac:dyDescent="0.25">
      <c r="A99" s="17" t="s">
        <v>90</v>
      </c>
      <c r="B99" s="11"/>
      <c r="C99" s="11"/>
      <c r="D99" s="12">
        <f>D9-D97</f>
        <v>-2600</v>
      </c>
      <c r="E99" s="6"/>
      <c r="F99" s="8"/>
    </row>
  </sheetData>
  <mergeCells count="1">
    <mergeCell ref="A1:D3"/>
  </mergeCells>
  <pageMargins left="0.7" right="0.7" top="0.75" bottom="0.75" header="0.3" footer="0.3"/>
  <ignoredErrors>
    <ignoredError sqref="D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3C0E-BF49-0541-8F4A-F0FEE2DFC91E}">
  <dimension ref="A1:H8"/>
  <sheetViews>
    <sheetView workbookViewId="0">
      <selection activeCell="J7" sqref="J7"/>
    </sheetView>
  </sheetViews>
  <sheetFormatPr baseColWidth="10" defaultColWidth="11" defaultRowHeight="16" x14ac:dyDescent="0.2"/>
  <cols>
    <col min="1" max="1" width="11" style="1" bestFit="1" customWidth="1"/>
    <col min="2" max="2" width="23.83203125" style="29" bestFit="1" customWidth="1"/>
    <col min="3" max="3" width="29.1640625" style="1" bestFit="1" customWidth="1"/>
    <col min="4" max="4" width="20.1640625" style="1" bestFit="1" customWidth="1"/>
    <col min="5" max="5" width="20" style="1" bestFit="1" customWidth="1"/>
    <col min="6" max="6" width="25.6640625" style="1" bestFit="1" customWidth="1"/>
    <col min="7" max="7" width="14.6640625" style="1" customWidth="1"/>
    <col min="8" max="8" width="20" style="1" bestFit="1" customWidth="1"/>
    <col min="9" max="16384" width="11" style="1"/>
  </cols>
  <sheetData>
    <row r="1" spans="1:8" x14ac:dyDescent="0.2">
      <c r="A1" s="6"/>
      <c r="B1" s="30" t="s">
        <v>97</v>
      </c>
      <c r="C1" s="6"/>
      <c r="D1" s="6"/>
      <c r="E1" s="6"/>
      <c r="F1" s="6"/>
      <c r="G1" s="6"/>
      <c r="H1" s="6"/>
    </row>
    <row r="2" spans="1:8" x14ac:dyDescent="0.2">
      <c r="A2" s="6"/>
      <c r="B2" s="25" t="s">
        <v>98</v>
      </c>
      <c r="C2" s="6"/>
      <c r="D2" s="6"/>
      <c r="E2" s="6"/>
      <c r="F2" s="6"/>
      <c r="G2" s="6"/>
      <c r="H2" s="6"/>
    </row>
    <row r="3" spans="1:8" x14ac:dyDescent="0.2">
      <c r="A3" s="6"/>
      <c r="B3" s="25" t="s">
        <v>36</v>
      </c>
      <c r="C3" s="6" t="s">
        <v>43</v>
      </c>
      <c r="D3" s="6" t="s">
        <v>47</v>
      </c>
      <c r="E3" s="6" t="s">
        <v>52</v>
      </c>
      <c r="F3" s="6" t="s">
        <v>59</v>
      </c>
      <c r="G3" s="6" t="s">
        <v>65</v>
      </c>
      <c r="H3" s="6" t="s">
        <v>78</v>
      </c>
    </row>
    <row r="4" spans="1:8" x14ac:dyDescent="0.2">
      <c r="A4" s="6" t="s">
        <v>99</v>
      </c>
      <c r="B4" s="25">
        <f>'Spring 2026'!D37</f>
        <v>0</v>
      </c>
      <c r="C4" s="26">
        <f>'Spring 2026'!D43</f>
        <v>0</v>
      </c>
      <c r="D4" s="26">
        <f>'Spring 2026'!D51</f>
        <v>0</v>
      </c>
      <c r="E4" s="26">
        <f>'Spring 2026'!D59</f>
        <v>0</v>
      </c>
      <c r="F4" s="26">
        <f>'Spring 2026'!D69</f>
        <v>0</v>
      </c>
      <c r="G4" s="26">
        <f>'Spring 2026'!D83</f>
        <v>0</v>
      </c>
      <c r="H4" s="26">
        <f>'Spring 2026'!D95</f>
        <v>0</v>
      </c>
    </row>
    <row r="5" spans="1:8" x14ac:dyDescent="0.2">
      <c r="A5" s="6" t="s">
        <v>100</v>
      </c>
      <c r="B5" s="25">
        <f>SUM(B9:B49)</f>
        <v>0</v>
      </c>
      <c r="C5" s="25">
        <f>SUM(C9:C49)</f>
        <v>0</v>
      </c>
      <c r="D5" s="25">
        <f t="shared" ref="D5:H5" si="0">SUM(D9:D49)</f>
        <v>0</v>
      </c>
      <c r="E5" s="25">
        <f t="shared" si="0"/>
        <v>0</v>
      </c>
      <c r="F5" s="25">
        <f t="shared" si="0"/>
        <v>0</v>
      </c>
      <c r="G5" s="25">
        <f t="shared" si="0"/>
        <v>0</v>
      </c>
      <c r="H5" s="25">
        <f t="shared" si="0"/>
        <v>0</v>
      </c>
    </row>
    <row r="6" spans="1:8" x14ac:dyDescent="0.2">
      <c r="A6" s="6" t="s">
        <v>101</v>
      </c>
      <c r="B6" s="25">
        <f>SUM(B4-B5)</f>
        <v>0</v>
      </c>
      <c r="C6" s="25">
        <f t="shared" ref="C6:H6" si="1">SUM(C4-C5)</f>
        <v>0</v>
      </c>
      <c r="D6" s="25">
        <f t="shared" si="1"/>
        <v>0</v>
      </c>
      <c r="E6" s="25">
        <f t="shared" si="1"/>
        <v>0</v>
      </c>
      <c r="F6" s="25">
        <f t="shared" si="1"/>
        <v>0</v>
      </c>
      <c r="G6" s="25">
        <f t="shared" si="1"/>
        <v>0</v>
      </c>
      <c r="H6" s="25">
        <f t="shared" si="1"/>
        <v>0</v>
      </c>
    </row>
    <row r="7" spans="1:8" x14ac:dyDescent="0.2">
      <c r="A7" s="27"/>
      <c r="B7" s="28"/>
      <c r="C7" s="27"/>
      <c r="D7" s="27"/>
      <c r="E7" s="27"/>
      <c r="F7" s="27"/>
      <c r="G7" s="27"/>
      <c r="H7" s="27"/>
    </row>
    <row r="8" spans="1:8" x14ac:dyDescent="0.2">
      <c r="A8" s="6" t="s">
        <v>100</v>
      </c>
      <c r="B8" s="25" t="s">
        <v>36</v>
      </c>
      <c r="C8" s="6" t="s">
        <v>43</v>
      </c>
      <c r="D8" s="6" t="s">
        <v>47</v>
      </c>
      <c r="E8" s="6" t="s">
        <v>52</v>
      </c>
      <c r="F8" s="6" t="s">
        <v>59</v>
      </c>
      <c r="G8" s="6" t="s">
        <v>65</v>
      </c>
      <c r="H8" s="6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3BE1-0911-4B08-9C3B-EED4F0061F02}">
  <dimension ref="A1:H8"/>
  <sheetViews>
    <sheetView tabSelected="1" workbookViewId="0">
      <selection activeCell="D20" sqref="D20"/>
    </sheetView>
  </sheetViews>
  <sheetFormatPr baseColWidth="10" defaultColWidth="8.83203125" defaultRowHeight="16" x14ac:dyDescent="0.2"/>
  <cols>
    <col min="1" max="1" width="11" style="1" bestFit="1" customWidth="1"/>
    <col min="2" max="2" width="23.83203125" style="29" bestFit="1" customWidth="1"/>
    <col min="3" max="3" width="30.5" style="29" bestFit="1" customWidth="1"/>
    <col min="4" max="4" width="21.6640625" style="29" bestFit="1" customWidth="1"/>
    <col min="5" max="5" width="21.5" style="29" bestFit="1" customWidth="1"/>
    <col min="6" max="6" width="27.1640625" style="29" bestFit="1" customWidth="1"/>
    <col min="7" max="7" width="16.83203125" style="29" customWidth="1"/>
    <col min="8" max="8" width="21.5" style="29" bestFit="1" customWidth="1"/>
    <col min="9" max="16384" width="8.83203125" style="1"/>
  </cols>
  <sheetData>
    <row r="1" spans="1:8" x14ac:dyDescent="0.2">
      <c r="A1" s="6"/>
      <c r="B1" s="30" t="s">
        <v>97</v>
      </c>
      <c r="C1" s="25"/>
      <c r="D1" s="25"/>
      <c r="E1" s="25"/>
      <c r="F1" s="25"/>
      <c r="G1" s="25"/>
      <c r="H1" s="25"/>
    </row>
    <row r="2" spans="1:8" x14ac:dyDescent="0.2">
      <c r="A2" s="6"/>
      <c r="B2" s="25"/>
      <c r="C2" s="25"/>
      <c r="D2" s="25"/>
      <c r="E2" s="25"/>
      <c r="F2" s="25"/>
      <c r="G2" s="25"/>
      <c r="H2" s="25"/>
    </row>
    <row r="3" spans="1:8" x14ac:dyDescent="0.2">
      <c r="A3" s="6"/>
      <c r="B3" s="25" t="s">
        <v>36</v>
      </c>
      <c r="C3" s="25" t="s">
        <v>43</v>
      </c>
      <c r="D3" s="25" t="s">
        <v>47</v>
      </c>
      <c r="E3" s="25" t="s">
        <v>52</v>
      </c>
      <c r="F3" s="25" t="s">
        <v>59</v>
      </c>
      <c r="G3" s="25" t="s">
        <v>65</v>
      </c>
      <c r="H3" s="25" t="s">
        <v>78</v>
      </c>
    </row>
    <row r="4" spans="1:8" x14ac:dyDescent="0.2">
      <c r="A4" s="6" t="s">
        <v>99</v>
      </c>
      <c r="B4" s="25">
        <f>'Fall 2026'!D37</f>
        <v>0</v>
      </c>
      <c r="C4" s="25">
        <f>'Fall 2026'!D43</f>
        <v>0</v>
      </c>
      <c r="D4" s="25">
        <f>'Fall 2026'!D51</f>
        <v>0</v>
      </c>
      <c r="E4" s="25">
        <f>'Fall 2026'!D59</f>
        <v>0</v>
      </c>
      <c r="F4" s="25">
        <f>'Fall 2026'!D69</f>
        <v>0</v>
      </c>
      <c r="G4" s="25">
        <f>'Fall 2026'!D83</f>
        <v>0</v>
      </c>
      <c r="H4" s="25">
        <f>'Fall 2026'!D95</f>
        <v>0</v>
      </c>
    </row>
    <row r="5" spans="1:8" x14ac:dyDescent="0.2">
      <c r="A5" s="6" t="s">
        <v>100</v>
      </c>
      <c r="B5" s="25">
        <f>SUM(B9:B49)</f>
        <v>0</v>
      </c>
      <c r="C5" s="25">
        <f t="shared" ref="C5:H5" si="0">SUM(C9:C49)</f>
        <v>0</v>
      </c>
      <c r="D5" s="25">
        <f t="shared" si="0"/>
        <v>0</v>
      </c>
      <c r="E5" s="25">
        <f t="shared" si="0"/>
        <v>0</v>
      </c>
      <c r="F5" s="25">
        <f t="shared" si="0"/>
        <v>0</v>
      </c>
      <c r="G5" s="25">
        <f t="shared" si="0"/>
        <v>0</v>
      </c>
      <c r="H5" s="25">
        <f t="shared" si="0"/>
        <v>0</v>
      </c>
    </row>
    <row r="6" spans="1:8" x14ac:dyDescent="0.2">
      <c r="A6" s="6" t="s">
        <v>101</v>
      </c>
      <c r="B6" s="25">
        <f>SUM(B4-B5)</f>
        <v>0</v>
      </c>
      <c r="C6" s="25">
        <f t="shared" ref="C6:H6" si="1">SUM(C4-C5)</f>
        <v>0</v>
      </c>
      <c r="D6" s="25">
        <f t="shared" si="1"/>
        <v>0</v>
      </c>
      <c r="E6" s="25">
        <f t="shared" si="1"/>
        <v>0</v>
      </c>
      <c r="F6" s="25">
        <f t="shared" si="1"/>
        <v>0</v>
      </c>
      <c r="G6" s="25">
        <f t="shared" si="1"/>
        <v>0</v>
      </c>
      <c r="H6" s="25">
        <f t="shared" si="1"/>
        <v>0</v>
      </c>
    </row>
    <row r="7" spans="1:8" x14ac:dyDescent="0.2">
      <c r="A7" s="27"/>
      <c r="B7" s="28"/>
      <c r="C7" s="28"/>
      <c r="D7" s="28"/>
      <c r="E7" s="28"/>
      <c r="F7" s="28"/>
      <c r="G7" s="28"/>
      <c r="H7" s="28"/>
    </row>
    <row r="8" spans="1:8" x14ac:dyDescent="0.2">
      <c r="A8" s="6" t="s">
        <v>100</v>
      </c>
      <c r="B8" s="25" t="s">
        <v>36</v>
      </c>
      <c r="C8" s="25" t="s">
        <v>43</v>
      </c>
      <c r="D8" s="25" t="s">
        <v>47</v>
      </c>
      <c r="E8" s="25" t="s">
        <v>52</v>
      </c>
      <c r="F8" s="25" t="s">
        <v>59</v>
      </c>
      <c r="G8" s="25" t="s">
        <v>65</v>
      </c>
      <c r="H8" s="25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0d8ef46-f70b-40d4-8a9a-109fb425053b" xsi:nil="true"/>
    <TaxCatchAll xmlns="0b0c7592-861e-464c-bfa0-3a287dbe2da0" xsi:nil="true"/>
    <lcf76f155ced4ddcb4097134ff3c332f xmlns="70d8ef46-f70b-40d4-8a9a-109fb425053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0b0c7592-861e-464c-bfa0-3a287dbe2da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02E4586371940BDBD4D3EFA35C70B" ma:contentTypeVersion="22" ma:contentTypeDescription="Create a new document." ma:contentTypeScope="" ma:versionID="23047a882afece05dc923ecc8d9388eb">
  <xsd:schema xmlns:xsd="http://www.w3.org/2001/XMLSchema" xmlns:xs="http://www.w3.org/2001/XMLSchema" xmlns:p="http://schemas.microsoft.com/office/2006/metadata/properties" xmlns:ns1="http://schemas.microsoft.com/sharepoint/v3" xmlns:ns2="70d8ef46-f70b-40d4-8a9a-109fb425053b" xmlns:ns3="0b0c7592-861e-464c-bfa0-3a287dbe2da0" targetNamespace="http://schemas.microsoft.com/office/2006/metadata/properties" ma:root="true" ma:fieldsID="1dd7a359449ec4e6d7ab4e9b33f17cc1" ns1:_="" ns2:_="" ns3:_="">
    <xsd:import namespace="http://schemas.microsoft.com/sharepoint/v3"/>
    <xsd:import namespace="70d8ef46-f70b-40d4-8a9a-109fb425053b"/>
    <xsd:import namespace="0b0c7592-861e-464c-bfa0-3a287dbe2d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8ef46-f70b-40d4-8a9a-109fb4250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8786f8a-3b74-4baf-b4b1-29b389520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c7592-861e-464c-bfa0-3a287dbe2d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de32c10-d474-4635-838e-035a36cecb1f}" ma:internalName="TaxCatchAll" ma:showField="CatchAllData" ma:web="0b0c7592-861e-464c-bfa0-3a287dbe2d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F629B-F8B0-45F5-842C-B7C32D1F0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919EBD-446F-4F6B-B8A3-8CB6F8F0D53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0b0c7592-861e-464c-bfa0-3a287dbe2da0"/>
    <ds:schemaRef ds:uri="70d8ef46-f70b-40d4-8a9a-109fb425053b"/>
  </ds:schemaRefs>
</ds:datastoreItem>
</file>

<file path=customXml/itemProps3.xml><?xml version="1.0" encoding="utf-8"?>
<ds:datastoreItem xmlns:ds="http://schemas.openxmlformats.org/officeDocument/2006/customXml" ds:itemID="{6D5CA548-03BA-4BF0-8489-E6FC50839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0d8ef46-f70b-40d4-8a9a-109fb425053b"/>
    <ds:schemaRef ds:uri="0b0c7592-861e-464c-bfa0-3a287dbe2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Spring 2026</vt:lpstr>
      <vt:lpstr>Fall 2026</vt:lpstr>
      <vt:lpstr>Total Tracking Spring 2026</vt:lpstr>
      <vt:lpstr>Total Tracking Fall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Jackson</dc:creator>
  <cp:keywords/>
  <dc:description/>
  <cp:lastModifiedBy>Maureen Walker</cp:lastModifiedBy>
  <cp:revision/>
  <dcterms:created xsi:type="dcterms:W3CDTF">2019-10-22T14:54:32Z</dcterms:created>
  <dcterms:modified xsi:type="dcterms:W3CDTF">2025-10-27T16:58:51Z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0x01010078602E4586371940BDBD4D3EFA35C70B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{"FileActivityType":"9","FileActivityTimeStamp":"2025-04-29T19:20:32.747Z","FileActivityUsersOnPage":[{"DisplayName":"Chandler Fern","Id":"cfern@pikapp.org"}],"FileActivityNavigationId":null}</vt:lpwstr>
  </property>
  <property fmtid="{D5CDD505-2E9C-101B-9397-08002B2CF9AE}" pid="9" name="TriggerFlowInfo">
    <vt:lpwstr/>
  </property>
</Properties>
</file>